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8" activeTab="10"/>
  </bookViews>
  <sheets>
    <sheet name="IV VALOR TOTAL" sheetId="5" r:id="rId1"/>
    <sheet name="IV-A ALIM COMPLEM" sheetId="6" r:id="rId2"/>
    <sheet name="IV-B FORM INF" sheetId="7" r:id="rId3"/>
    <sheet name="IV-C CUSTO UNIT E TOTAL HMAE" sheetId="2" r:id="rId4"/>
    <sheet name="IV-C CUSTO UNIT E TOTAL HMULHER" sheetId="4" r:id="rId5"/>
    <sheet name="IV-C CUSTO UNIT E TOTAL HTO BAI" sheetId="12" r:id="rId6"/>
    <sheet name="IV-D CUSTO PESS MIN HMAE" sheetId="8" r:id="rId7"/>
    <sheet name="IV-D CUSTO PESS MIN HMULHER" sheetId="9" r:id="rId8"/>
    <sheet name="IV-D CUSTO PESS MIN HTO BAIX" sheetId="13" r:id="rId9"/>
    <sheet name="IV-E PLAN ABERTA PESS MIN" sheetId="10" r:id="rId10"/>
    <sheet name="IV-F RESUMO COTAÇÃO LT IV" sheetId="11" r:id="rId11"/>
  </sheets>
  <calcPr calcId="144525"/>
</workbook>
</file>

<file path=xl/calcChain.xml><?xml version="1.0" encoding="utf-8"?>
<calcChain xmlns="http://schemas.openxmlformats.org/spreadsheetml/2006/main">
  <c r="C127" i="10" l="1"/>
  <c r="C128" i="10"/>
  <c r="C129" i="10"/>
  <c r="C130" i="10"/>
  <c r="C131" i="10"/>
  <c r="C132" i="10"/>
  <c r="C133" i="10"/>
  <c r="C134" i="10"/>
  <c r="B27" i="13" l="1"/>
  <c r="D26" i="13"/>
  <c r="D27" i="13" s="1"/>
  <c r="B21" i="13"/>
  <c r="D20" i="13"/>
  <c r="D19" i="13"/>
  <c r="D18" i="13"/>
  <c r="D17" i="13"/>
  <c r="D16" i="13"/>
  <c r="D15" i="13"/>
  <c r="D14" i="13"/>
  <c r="B9" i="13"/>
  <c r="C31" i="13" s="1"/>
  <c r="D8" i="13"/>
  <c r="D7" i="13"/>
  <c r="D6" i="13"/>
  <c r="D5" i="13"/>
  <c r="D4" i="13"/>
  <c r="D3" i="13"/>
  <c r="B95" i="12"/>
  <c r="D94" i="12"/>
  <c r="D93" i="12"/>
  <c r="D92" i="12"/>
  <c r="D91" i="12"/>
  <c r="D95" i="12" s="1"/>
  <c r="D90" i="12"/>
  <c r="D89" i="12"/>
  <c r="B87" i="12"/>
  <c r="D86" i="12"/>
  <c r="D85" i="12"/>
  <c r="D84" i="12"/>
  <c r="D83" i="12"/>
  <c r="D87" i="12" s="1"/>
  <c r="D82" i="12"/>
  <c r="D81" i="12"/>
  <c r="B79" i="12"/>
  <c r="D78" i="12"/>
  <c r="D77" i="12"/>
  <c r="D76" i="12"/>
  <c r="D75" i="12"/>
  <c r="D74" i="12"/>
  <c r="D73" i="12"/>
  <c r="B71" i="12"/>
  <c r="D70" i="12"/>
  <c r="D69" i="12"/>
  <c r="D68" i="12"/>
  <c r="D67" i="12"/>
  <c r="D66" i="12"/>
  <c r="D65" i="12"/>
  <c r="B63" i="12"/>
  <c r="D62" i="12"/>
  <c r="D61" i="12"/>
  <c r="D60" i="12"/>
  <c r="D59" i="12"/>
  <c r="D58" i="12"/>
  <c r="D57" i="12"/>
  <c r="B55" i="12"/>
  <c r="D54" i="12"/>
  <c r="D53" i="12"/>
  <c r="D52" i="12"/>
  <c r="D51" i="12"/>
  <c r="D50" i="12"/>
  <c r="D49" i="12"/>
  <c r="B47" i="12"/>
  <c r="D46" i="12"/>
  <c r="D45" i="12"/>
  <c r="D44" i="12"/>
  <c r="D43" i="12"/>
  <c r="D42" i="12"/>
  <c r="D41" i="12"/>
  <c r="B39" i="12"/>
  <c r="D38" i="12"/>
  <c r="D37" i="12"/>
  <c r="D36" i="12"/>
  <c r="D35" i="12"/>
  <c r="D34" i="12"/>
  <c r="D33" i="12"/>
  <c r="B31" i="12"/>
  <c r="D30" i="12"/>
  <c r="D29" i="12"/>
  <c r="D28" i="12"/>
  <c r="D27" i="12"/>
  <c r="D26" i="12"/>
  <c r="D25" i="12"/>
  <c r="B23" i="12"/>
  <c r="D22" i="12"/>
  <c r="D21" i="12"/>
  <c r="D20" i="12"/>
  <c r="D19" i="12"/>
  <c r="D18" i="12"/>
  <c r="D17" i="12"/>
  <c r="B14" i="12"/>
  <c r="D13" i="12"/>
  <c r="D12" i="12"/>
  <c r="D11" i="12"/>
  <c r="D10" i="12"/>
  <c r="B8" i="12"/>
  <c r="B96" i="12" s="1"/>
  <c r="D7" i="12"/>
  <c r="D6" i="12"/>
  <c r="D5" i="12"/>
  <c r="D4" i="12"/>
  <c r="D21" i="13" l="1"/>
  <c r="D9" i="13"/>
  <c r="D79" i="12"/>
  <c r="D71" i="12"/>
  <c r="D63" i="12"/>
  <c r="D55" i="12"/>
  <c r="D47" i="12"/>
  <c r="D39" i="12"/>
  <c r="D31" i="12"/>
  <c r="D23" i="12"/>
  <c r="D14" i="12"/>
  <c r="D8" i="12"/>
  <c r="D31" i="13" l="1"/>
  <c r="E19" i="11" s="1"/>
  <c r="D96" i="12"/>
  <c r="D97" i="12" s="1"/>
  <c r="D98" i="12" s="1"/>
  <c r="E15" i="11"/>
  <c r="E16" i="11" l="1"/>
  <c r="E18" i="11" s="1"/>
  <c r="E20" i="11" s="1"/>
  <c r="D15" i="11"/>
  <c r="D17" i="11" s="1"/>
  <c r="C15" i="11"/>
  <c r="C17" i="11" s="1"/>
  <c r="B95" i="4"/>
  <c r="D94" i="4"/>
  <c r="D93" i="4"/>
  <c r="D92" i="4"/>
  <c r="D91" i="4"/>
  <c r="D90" i="4"/>
  <c r="D89" i="4"/>
  <c r="B87" i="4"/>
  <c r="D86" i="4"/>
  <c r="D85" i="4"/>
  <c r="D84" i="4"/>
  <c r="D83" i="4"/>
  <c r="D82" i="4"/>
  <c r="D81" i="4"/>
  <c r="B79" i="4"/>
  <c r="D78" i="4"/>
  <c r="D77" i="4"/>
  <c r="D76" i="4"/>
  <c r="D75" i="4"/>
  <c r="D74" i="4"/>
  <c r="D73" i="4"/>
  <c r="B71" i="4"/>
  <c r="D70" i="4"/>
  <c r="D69" i="4"/>
  <c r="D68" i="4"/>
  <c r="D67" i="4"/>
  <c r="D66" i="4"/>
  <c r="D65" i="4"/>
  <c r="B63" i="4"/>
  <c r="D62" i="4"/>
  <c r="D61" i="4"/>
  <c r="D60" i="4"/>
  <c r="D59" i="4"/>
  <c r="D58" i="4"/>
  <c r="D57" i="4"/>
  <c r="B55" i="4"/>
  <c r="D54" i="4"/>
  <c r="D53" i="4"/>
  <c r="D52" i="4"/>
  <c r="D51" i="4"/>
  <c r="D50" i="4"/>
  <c r="D49" i="4"/>
  <c r="B47" i="4"/>
  <c r="D46" i="4"/>
  <c r="D45" i="4"/>
  <c r="D44" i="4"/>
  <c r="D43" i="4"/>
  <c r="D42" i="4"/>
  <c r="D41" i="4"/>
  <c r="B39" i="4"/>
  <c r="D38" i="4"/>
  <c r="D37" i="4"/>
  <c r="D36" i="4"/>
  <c r="D35" i="4"/>
  <c r="D34" i="4"/>
  <c r="D33" i="4"/>
  <c r="B31" i="4"/>
  <c r="D30" i="4"/>
  <c r="D29" i="4"/>
  <c r="D28" i="4"/>
  <c r="D27" i="4"/>
  <c r="D26" i="4"/>
  <c r="D25" i="4"/>
  <c r="B23" i="4"/>
  <c r="D22" i="4"/>
  <c r="D21" i="4"/>
  <c r="D20" i="4"/>
  <c r="D19" i="4"/>
  <c r="D18" i="4"/>
  <c r="D17" i="4"/>
  <c r="B14" i="4"/>
  <c r="D13" i="4"/>
  <c r="D12" i="4"/>
  <c r="D11" i="4"/>
  <c r="D10" i="4"/>
  <c r="B8" i="4"/>
  <c r="D7" i="4"/>
  <c r="D6" i="4"/>
  <c r="D5" i="4"/>
  <c r="D4" i="4"/>
  <c r="D99" i="2"/>
  <c r="D97" i="2"/>
  <c r="B95" i="2"/>
  <c r="D94" i="2"/>
  <c r="D93" i="2"/>
  <c r="D92" i="2"/>
  <c r="D91" i="2"/>
  <c r="D90" i="2"/>
  <c r="D89" i="2"/>
  <c r="B87" i="2"/>
  <c r="D86" i="2"/>
  <c r="D85" i="2"/>
  <c r="D84" i="2"/>
  <c r="D83" i="2"/>
  <c r="D82" i="2"/>
  <c r="D81" i="2"/>
  <c r="B79" i="2"/>
  <c r="D78" i="2"/>
  <c r="D77" i="2"/>
  <c r="D76" i="2"/>
  <c r="D75" i="2"/>
  <c r="D74" i="2"/>
  <c r="D73" i="2"/>
  <c r="B71" i="2"/>
  <c r="D70" i="2"/>
  <c r="D69" i="2"/>
  <c r="D68" i="2"/>
  <c r="D67" i="2"/>
  <c r="D66" i="2"/>
  <c r="D65" i="2"/>
  <c r="B63" i="2"/>
  <c r="D62" i="2"/>
  <c r="D61" i="2"/>
  <c r="D60" i="2"/>
  <c r="D59" i="2"/>
  <c r="D58" i="2"/>
  <c r="D57" i="2"/>
  <c r="B55" i="2"/>
  <c r="D54" i="2"/>
  <c r="D53" i="2"/>
  <c r="D52" i="2"/>
  <c r="D51" i="2"/>
  <c r="D50" i="2"/>
  <c r="D49" i="2"/>
  <c r="B47" i="2"/>
  <c r="D46" i="2"/>
  <c r="D45" i="2"/>
  <c r="D44" i="2"/>
  <c r="D43" i="2"/>
  <c r="D42" i="2"/>
  <c r="D41" i="2"/>
  <c r="B39" i="2"/>
  <c r="D38" i="2"/>
  <c r="D37" i="2"/>
  <c r="D36" i="2"/>
  <c r="D35" i="2"/>
  <c r="D34" i="2"/>
  <c r="D33" i="2"/>
  <c r="B31" i="2"/>
  <c r="D30" i="2"/>
  <c r="D29" i="2"/>
  <c r="D28" i="2"/>
  <c r="D27" i="2"/>
  <c r="D26" i="2"/>
  <c r="D25" i="2"/>
  <c r="B23" i="2"/>
  <c r="D22" i="2"/>
  <c r="D21" i="2"/>
  <c r="D20" i="2"/>
  <c r="D19" i="2"/>
  <c r="D18" i="2"/>
  <c r="D17" i="2"/>
  <c r="B14" i="2"/>
  <c r="D13" i="2"/>
  <c r="D12" i="2"/>
  <c r="D11" i="2"/>
  <c r="D10" i="2"/>
  <c r="B8" i="2"/>
  <c r="B100" i="2" s="1"/>
  <c r="D7" i="2"/>
  <c r="D6" i="2"/>
  <c r="D5" i="2"/>
  <c r="D4" i="2"/>
  <c r="D16" i="11" l="1"/>
  <c r="C16" i="11"/>
  <c r="D71" i="4"/>
  <c r="D39" i="4"/>
  <c r="D79" i="2"/>
  <c r="D47" i="2"/>
  <c r="E22" i="11"/>
  <c r="D8" i="2"/>
  <c r="D39" i="2"/>
  <c r="D71" i="2"/>
  <c r="D31" i="4"/>
  <c r="D63" i="4"/>
  <c r="D95" i="4"/>
  <c r="D14" i="2"/>
  <c r="D31" i="2"/>
  <c r="D63" i="2"/>
  <c r="D95" i="2"/>
  <c r="D8" i="4"/>
  <c r="B96" i="4"/>
  <c r="D23" i="4"/>
  <c r="D55" i="4"/>
  <c r="D87" i="4"/>
  <c r="D23" i="2"/>
  <c r="D55" i="2"/>
  <c r="D87" i="2"/>
  <c r="D14" i="4"/>
  <c r="D47" i="4"/>
  <c r="D79" i="4"/>
  <c r="D100" i="2" l="1"/>
  <c r="D96" i="4"/>
  <c r="D26" i="8"/>
  <c r="D15" i="8"/>
  <c r="D98" i="4" l="1"/>
  <c r="D97" i="4"/>
  <c r="D102" i="2"/>
  <c r="D101" i="2"/>
  <c r="D103" i="2" s="1"/>
  <c r="D28" i="8"/>
  <c r="B29" i="8"/>
  <c r="D19" i="8"/>
  <c r="D99" i="4" l="1"/>
  <c r="B21" i="8"/>
  <c r="B10" i="8"/>
  <c r="B20" i="9"/>
  <c r="B16" i="9"/>
  <c r="B8" i="9"/>
  <c r="B22" i="9" l="1"/>
  <c r="B31" i="8"/>
  <c r="D19" i="9" l="1"/>
  <c r="D20" i="9" s="1"/>
  <c r="D15" i="9"/>
  <c r="D14" i="9"/>
  <c r="D13" i="9"/>
  <c r="D12" i="9"/>
  <c r="D11" i="9"/>
  <c r="D7" i="9"/>
  <c r="D6" i="9"/>
  <c r="D5" i="9"/>
  <c r="D4" i="9"/>
  <c r="D3" i="9"/>
  <c r="D27" i="8"/>
  <c r="D25" i="8"/>
  <c r="D24" i="8"/>
  <c r="D20" i="8"/>
  <c r="D18" i="8"/>
  <c r="D17" i="8"/>
  <c r="D16" i="8"/>
  <c r="D14" i="8"/>
  <c r="D13" i="8"/>
  <c r="D9" i="8"/>
  <c r="D8" i="8"/>
  <c r="D7" i="8"/>
  <c r="D6" i="8"/>
  <c r="D5" i="8"/>
  <c r="D4" i="8"/>
  <c r="D3" i="8"/>
  <c r="D29" i="8" l="1"/>
  <c r="D16" i="9"/>
  <c r="D8" i="9"/>
  <c r="D21" i="8"/>
  <c r="D10" i="8"/>
  <c r="C18" i="11"/>
  <c r="D31" i="8" l="1"/>
  <c r="C19" i="11" s="1"/>
  <c r="C20" i="11" s="1"/>
  <c r="D18" i="11"/>
  <c r="D22" i="9"/>
  <c r="D19" i="11" s="1"/>
  <c r="D20" i="11" l="1"/>
  <c r="D22" i="11" s="1"/>
  <c r="C22" i="11"/>
  <c r="C21" i="11" l="1"/>
  <c r="C23" i="11" s="1"/>
  <c r="C2" i="5" l="1"/>
  <c r="C3" i="5" s="1"/>
</calcChain>
</file>

<file path=xl/sharedStrings.xml><?xml version="1.0" encoding="utf-8"?>
<sst xmlns="http://schemas.openxmlformats.org/spreadsheetml/2006/main" count="943" uniqueCount="306">
  <si>
    <t>TIPO DE REFEIÇÃO</t>
  </si>
  <si>
    <t>Dieta Normal</t>
  </si>
  <si>
    <t>Desjejum</t>
  </si>
  <si>
    <t>Colação</t>
  </si>
  <si>
    <t>Almoço</t>
  </si>
  <si>
    <t>Merenda</t>
  </si>
  <si>
    <t>Ceia</t>
  </si>
  <si>
    <t>Total</t>
  </si>
  <si>
    <t>Acompanhantes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</si>
  <si>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</si>
  <si>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</si>
  <si>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</si>
  <si>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</si>
  <si>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</si>
  <si>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</si>
  <si>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</si>
  <si>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</si>
  <si>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</si>
  <si>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ADULTO</t>
  </si>
  <si>
    <t>Custo Total ($)</t>
  </si>
  <si>
    <t>Jantar</t>
  </si>
  <si>
    <t>FORMAÇÃO DE PREÇOS</t>
  </si>
  <si>
    <t>ITEM</t>
  </si>
  <si>
    <t>A</t>
  </si>
  <si>
    <t>VALOR MENSAL DA PROPOSTA POR LOTE ($)</t>
  </si>
  <si>
    <t>B</t>
  </si>
  <si>
    <t>VALOR TOTAL GLOBAL POR LOTE  (A x 12 MESES) – ($)</t>
  </si>
  <si>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</si>
  <si>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</si>
  <si>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</si>
  <si>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</si>
  <si>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</si>
  <si>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</si>
  <si>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</si>
  <si>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</si>
  <si>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</si>
  <si>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</si>
  <si>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</si>
  <si>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</si>
  <si>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</si>
  <si>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</si>
  <si>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</si>
  <si>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</si>
  <si>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</si>
  <si>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</si>
  <si>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</si>
  <si>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</si>
  <si>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</si>
  <si>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</si>
  <si>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</si>
  <si>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</si>
  <si>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</si>
  <si>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</si>
  <si>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</si>
  <si>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</si>
  <si>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</si>
  <si>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</si>
  <si>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</si>
  <si>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</si>
  <si>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</si>
  <si>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</si>
  <si>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</si>
  <si>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</si>
  <si>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</si>
  <si>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</si>
  <si>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</si>
  <si>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</si>
  <si>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</si>
  <si>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</si>
  <si>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</si>
  <si>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</si>
  <si>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</si>
  <si>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</si>
  <si>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</si>
  <si>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</si>
  <si>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</si>
  <si>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</si>
  <si>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</si>
  <si>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</si>
  <si>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</si>
  <si>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</si>
  <si>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</si>
  <si>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</si>
  <si>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</si>
  <si>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</si>
  <si>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</si>
  <si>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</si>
  <si>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</si>
  <si>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</si>
  <si>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</si>
  <si>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</si>
  <si>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</si>
  <si>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</si>
  <si>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</si>
  <si>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</si>
  <si>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</si>
  <si>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</si>
  <si>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</si>
  <si>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</si>
  <si>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</si>
  <si>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</si>
  <si>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</si>
  <si>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</si>
  <si>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</si>
  <si>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</si>
  <si>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</si>
  <si>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</si>
  <si>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</si>
  <si>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</si>
  <si>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</si>
  <si>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</si>
  <si>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</si>
  <si>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</si>
  <si>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</si>
  <si>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</si>
  <si>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</si>
  <si>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</si>
  <si>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</si>
  <si>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</si>
  <si>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</si>
  <si>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</si>
  <si>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</si>
  <si>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</si>
  <si>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</si>
  <si>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</si>
  <si>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</si>
  <si>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</si>
  <si>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</si>
  <si>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</si>
  <si>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>Distribuição Pessoal</t>
  </si>
  <si>
    <t>DIARISTA</t>
  </si>
  <si>
    <t xml:space="preserve"> CUSTO UNITÁRIO POR POSTO ($) </t>
  </si>
  <si>
    <t xml:space="preserve"> CUSTO TOTAL POR POSTO ($) </t>
  </si>
  <si>
    <t>Cozinheiro - Geral</t>
  </si>
  <si>
    <t>Almoxarife</t>
  </si>
  <si>
    <t>Copeiro</t>
  </si>
  <si>
    <t>Copeiro Lactarista</t>
  </si>
  <si>
    <t>Administração</t>
  </si>
  <si>
    <t>Magarefe</t>
  </si>
  <si>
    <t>12X36 DIURNO</t>
  </si>
  <si>
    <t>Cozinheiro - Dieta</t>
  </si>
  <si>
    <t>Auxiliar de Cozinha</t>
  </si>
  <si>
    <t>Auxiliar de Limpeza</t>
  </si>
  <si>
    <t>12X36 NOTURNO</t>
  </si>
  <si>
    <t>Técnico de Nutrição e Dietética</t>
  </si>
  <si>
    <t>Valor total por LOTE</t>
  </si>
  <si>
    <t>Nutricionista - Chefe</t>
  </si>
  <si>
    <t xml:space="preserve">Total </t>
  </si>
  <si>
    <t>Nutricionista - Produção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</si>
  <si>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</si>
  <si>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</si>
  <si>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</si>
  <si>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</si>
  <si>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</si>
  <si>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</si>
  <si>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</si>
  <si>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</si>
  <si>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</si>
  <si>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</si>
  <si>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</si>
  <si>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</si>
  <si>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</si>
  <si>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</si>
  <si>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</si>
  <si>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</si>
  <si>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</si>
  <si>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</si>
  <si>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</si>
  <si>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</si>
  <si>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</si>
  <si>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</si>
  <si>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</si>
  <si>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</si>
  <si>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</si>
  <si>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</si>
  <si>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</si>
  <si>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</si>
  <si>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</si>
  <si>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</si>
  <si>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</si>
  <si>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</si>
  <si>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</si>
  <si>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</si>
  <si>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</si>
  <si>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</si>
  <si>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</si>
  <si>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</si>
  <si>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</si>
  <si>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</si>
  <si>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</si>
  <si>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</si>
  <si>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</si>
  <si>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</si>
  <si>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</si>
  <si>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</si>
  <si>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</si>
  <si>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</si>
  <si>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</si>
  <si>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</si>
  <si>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</si>
  <si>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</si>
  <si>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</si>
  <si>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</si>
  <si>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</si>
  <si>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</si>
  <si>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</si>
  <si>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</si>
  <si>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</si>
  <si>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</si>
  <si>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</si>
  <si>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</si>
  <si>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</si>
  <si>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</si>
  <si>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</si>
  <si>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</si>
  <si>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</si>
  <si>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</si>
  <si>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</si>
  <si>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</si>
  <si>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</si>
  <si>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</si>
  <si>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</si>
  <si>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</si>
  <si>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</si>
  <si>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</si>
  <si>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</si>
  <si>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</si>
  <si>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</si>
  <si>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</si>
  <si>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</si>
  <si>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</si>
  <si>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Subtotal (A + B +C+ D+E)</t>
  </si>
  <si>
    <t>Módulo 6 – Custos Indiretos, Tributos e Lucro</t>
  </si>
  <si>
    <t xml:space="preserve">Valor Total por Empregado </t>
  </si>
  <si>
    <t>EXPLICAÇÃO DA COTAÇÃO POR ITEM</t>
  </si>
  <si>
    <t xml:space="preserve"> CUSTO ($) </t>
  </si>
  <si>
    <t>Gêneros Alimentícios</t>
  </si>
  <si>
    <t>Valor embutido no ANEXO IV-C: Estimativa Mensal e Formação de Preços</t>
  </si>
  <si>
    <t>Descartáveis e Material de Limpeza</t>
  </si>
  <si>
    <t xml:space="preserve">Utensílios da Empresa 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</si>
  <si>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</si>
  <si>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</si>
  <si>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</si>
  <si>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</si>
  <si>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</si>
  <si>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</si>
  <si>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</si>
  <si>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de Refeições Mensal por Unidade ($) </t>
  </si>
  <si>
    <t xml:space="preserve">Valor igual ao apresentado no ANEXO IV-C </t>
  </si>
  <si>
    <t xml:space="preserve">Alimentação Complementar </t>
  </si>
  <si>
    <t>Fórmulas Infantis</t>
  </si>
  <si>
    <t>Somatório Total Mensal de Refeições por Unidade ($)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</si>
  <si>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</si>
  <si>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Total de Pessoal Mínimo a Execução do Serviço In Loco ($)</t>
  </si>
  <si>
    <t>Valor igual ao apresentado no ANEXO IV-D (faturamento fixo)</t>
  </si>
  <si>
    <t>Total Mensal da Proposta por UNIDADE ($)</t>
  </si>
  <si>
    <t>Total Mensal da Proposta  por LOTE ($)</t>
  </si>
  <si>
    <t>Total Global (12 meses) por UNIDADE ($)</t>
  </si>
  <si>
    <t>Total Global (12 meses)  por LOTE ($)</t>
  </si>
  <si>
    <t>HMÃE</t>
  </si>
  <si>
    <t>HMULHER</t>
  </si>
  <si>
    <t>10% do Total de Refeições Mensal - conforme ANEXO IV-C (faturamento variável com conforme consumo)</t>
  </si>
  <si>
    <t>Cozinheiro</t>
  </si>
  <si>
    <t>Copeiro dieta</t>
  </si>
  <si>
    <t>(*)</t>
  </si>
  <si>
    <t>HOSPITAL DA MÃE</t>
  </si>
  <si>
    <t>ESTIMATIVA DE CONSUMO MENSAL (acrescido 30%)</t>
  </si>
  <si>
    <t>Funcionário</t>
  </si>
  <si>
    <t>Custo Unitário  ($)</t>
  </si>
  <si>
    <t>Pacientes</t>
  </si>
  <si>
    <t>KIT LANCHE</t>
  </si>
  <si>
    <t>PUÉRPERAS</t>
  </si>
  <si>
    <t>Kit Lanche</t>
  </si>
  <si>
    <t>POSTO DE COLETA DE LEITE HUMANO (PCLH)</t>
  </si>
  <si>
    <t xml:space="preserve">Água 500ml </t>
  </si>
  <si>
    <t xml:space="preserve">Total Mensal </t>
  </si>
  <si>
    <t>Alimentação Complementar (2% do Total Mensal)</t>
  </si>
  <si>
    <t xml:space="preserve">Formulas Infantis (10% do Total Mensal) </t>
  </si>
  <si>
    <t>HOSPITAL DA MULHER</t>
  </si>
  <si>
    <t>Formulas Infantis (10% do Total Mensal)</t>
  </si>
  <si>
    <t>Auxiliar Estoque</t>
  </si>
  <si>
    <t>Copeira Dieta</t>
  </si>
  <si>
    <t>Dados para composição dos custos referentes ao pessoal mínimo necessário a execução do serviço no local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</si>
  <si>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</si>
  <si>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Somatório Mensal ($)</t>
  </si>
  <si>
    <t>HTO BAIXADA</t>
  </si>
  <si>
    <t>LOTE IV - HMÃE, HMULHER, HTO BAIXADA</t>
  </si>
  <si>
    <t>HTO VEREADOR MELCHIADES CALAZANS (HTO BAIXADA)</t>
  </si>
  <si>
    <t>ESTIMATIVA DE CONSUMO MENSAL (ACRESCIDO DE 20%)</t>
  </si>
  <si>
    <t>Total Mensal</t>
  </si>
  <si>
    <t>FORMAÇÃO DE PREÇOS POR POSTO - HTO VEREADOR MELCHIADES CALAZANS (HTO BAIXADA)</t>
  </si>
  <si>
    <t>Técnico de Nutrição</t>
  </si>
  <si>
    <t>Administrativo (empresa)</t>
  </si>
  <si>
    <t>Auxiliar de  Limpeza</t>
  </si>
  <si>
    <t xml:space="preserve">FORMAÇÃO DE PREÇOS POR POSTO </t>
  </si>
  <si>
    <t>12x36 Diurno</t>
  </si>
  <si>
    <t>Auxiliar de Almoxarifado</t>
  </si>
  <si>
    <t>12x36 Noturno</t>
  </si>
  <si>
    <t>CUSTO TOTAL DA MÃO DE OBRA  ($) - HTO BAIXADA</t>
  </si>
  <si>
    <t>Alimentação Complementar (5% do Total Mensal)</t>
  </si>
  <si>
    <t>NT</t>
  </si>
  <si>
    <t>2% para HMAE e HMULHER e 5% para HTO BAIXADA do Total de Refeições Mensal - conforme ANEXO IV-C (faturamento variável com conforme consumo)</t>
  </si>
  <si>
    <t>VALOR POR LOTE IV – HMÃE, HMULHER e HTO BAIXADA</t>
  </si>
  <si>
    <t>LOTE IV – HOSPITAL DA MÃE</t>
  </si>
  <si>
    <t>LOTE IV – HOSPITAL DA MULHER</t>
  </si>
  <si>
    <r>
      <t>Obs.: </t>
    </r>
    <r>
      <rPr>
        <sz val="10"/>
        <color rgb="FF000000"/>
        <rFont val="Times New Roman"/>
        <family val="1"/>
      </rPr>
      <t>Para fins de composição das tabelas da IN, utilizadas na formulação da proposta de preços, deverão ser adotados os índices máximos de insalubridade ou periculosidade, tais sejam: 40% e 30%, respectivamente, visto que na fase de elaboração das prospostas e realização do certame não é possível identificar o índice e quais postos de trabalham percebem tais adicionais. A correção dos índices dar-se-á conforme preconizado no itens 7.2.80 e 7.2.81, em até 30 (trinta) dias da assinatura do contrato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</si>
</sst>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0" fillId="0" borderId="0" xfId="0"/>
    <xf numFmtId="0" fontId="6" fillId="5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4" fontId="7" fillId="0" borderId="10" xfId="1" applyFont="1" applyBorder="1" applyAlignment="1" applyProtection="1">
      <alignment vertical="center"/>
      <protection locked="0"/>
    </xf>
    <xf numFmtId="44" fontId="7" fillId="0" borderId="10" xfId="1" applyFont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44" fontId="8" fillId="6" borderId="8" xfId="3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4" fontId="9" fillId="0" borderId="10" xfId="3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44" fontId="8" fillId="6" borderId="8" xfId="3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0" xfId="3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44" fontId="3" fillId="2" borderId="8" xfId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44" fontId="10" fillId="0" borderId="10" xfId="1" applyFont="1" applyBorder="1" applyAlignment="1" applyProtection="1">
      <alignment horizontal="center" vertical="center"/>
      <protection locked="0"/>
    </xf>
    <xf numFmtId="44" fontId="10" fillId="0" borderId="10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44" fontId="10" fillId="0" borderId="10" xfId="1" applyFont="1" applyBorder="1" applyAlignment="1" applyProtection="1">
      <alignment vertical="center"/>
      <protection locked="0"/>
    </xf>
    <xf numFmtId="0" fontId="3" fillId="7" borderId="9" xfId="0" applyFont="1" applyFill="1" applyBorder="1" applyAlignment="1">
      <alignment vertical="center" wrapText="1"/>
    </xf>
    <xf numFmtId="44" fontId="10" fillId="0" borderId="10" xfId="1" applyFont="1" applyBorder="1" applyAlignment="1">
      <alignment vertical="center"/>
    </xf>
    <xf numFmtId="0" fontId="4" fillId="0" borderId="0" xfId="0" applyFont="1"/>
    <xf numFmtId="44" fontId="4" fillId="0" borderId="0" xfId="1" applyFont="1"/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44" fontId="3" fillId="2" borderId="10" xfId="1" applyFont="1" applyFill="1" applyBorder="1" applyAlignment="1">
      <alignment horizontal="center" vertical="center" wrapText="1"/>
    </xf>
    <xf numFmtId="44" fontId="10" fillId="0" borderId="10" xfId="1" applyFont="1" applyBorder="1" applyAlignment="1" applyProtection="1">
      <alignment horizontal="center" vertical="center" wrapText="1"/>
      <protection locked="0"/>
    </xf>
    <xf numFmtId="44" fontId="10" fillId="0" borderId="10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9" fillId="0" borderId="10" xfId="0" applyNumberFormat="1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0" fontId="9" fillId="0" borderId="0" xfId="0" applyNumberFormat="1" applyFont="1" applyAlignment="1">
      <alignment vertical="center"/>
    </xf>
    <xf numFmtId="0" fontId="8" fillId="0" borderId="8" xfId="0" applyFont="1" applyBorder="1" applyAlignment="1">
      <alignment vertical="center" wrapText="1"/>
    </xf>
    <xf numFmtId="44" fontId="11" fillId="5" borderId="10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44" fontId="12" fillId="0" borderId="10" xfId="1" applyFont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4" fontId="12" fillId="4" borderId="10" xfId="1" applyFont="1" applyFill="1" applyBorder="1" applyAlignment="1" applyProtection="1">
      <alignment horizontal="center" vertical="center" wrapText="1"/>
      <protection locked="0"/>
    </xf>
    <xf numFmtId="44" fontId="12" fillId="4" borderId="10" xfId="1" applyNumberFormat="1" applyFont="1" applyFill="1" applyBorder="1" applyAlignment="1" applyProtection="1">
      <alignment horizontal="center" vertical="center" wrapText="1"/>
      <protection locked="0"/>
    </xf>
    <xf numFmtId="44" fontId="10" fillId="5" borderId="20" xfId="1" applyFont="1" applyFill="1" applyBorder="1" applyAlignment="1" applyProtection="1">
      <alignment horizontal="center" vertical="center" wrapText="1"/>
      <protection locked="0"/>
    </xf>
    <xf numFmtId="44" fontId="3" fillId="2" borderId="8" xfId="1" applyFont="1" applyFill="1" applyBorder="1" applyAlignment="1">
      <alignment vertical="center"/>
    </xf>
    <xf numFmtId="0" fontId="0" fillId="0" borderId="0" xfId="0"/>
    <xf numFmtId="44" fontId="10" fillId="0" borderId="6" xfId="1" applyFont="1" applyBorder="1" applyAlignment="1" applyProtection="1">
      <alignment horizontal="center" vertical="center"/>
      <protection locked="0"/>
    </xf>
    <xf numFmtId="44" fontId="5" fillId="3" borderId="1" xfId="1" applyFont="1" applyFill="1" applyBorder="1" applyAlignment="1"/>
    <xf numFmtId="44" fontId="3" fillId="2" borderId="14" xfId="1" applyFont="1" applyFill="1" applyBorder="1" applyAlignment="1">
      <alignment vertical="center"/>
    </xf>
    <xf numFmtId="44" fontId="3" fillId="11" borderId="7" xfId="1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vertical="center"/>
    </xf>
    <xf numFmtId="44" fontId="3" fillId="2" borderId="8" xfId="1" applyFont="1" applyFill="1" applyBorder="1" applyAlignment="1">
      <alignment vertical="center" wrapText="1"/>
    </xf>
    <xf numFmtId="44" fontId="3" fillId="2" borderId="14" xfId="1" applyFont="1" applyFill="1" applyBorder="1" applyAlignment="1">
      <alignment vertical="center" wrapText="1"/>
    </xf>
    <xf numFmtId="44" fontId="3" fillId="11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15" xfId="0" applyBorder="1"/>
    <xf numFmtId="0" fontId="5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" fontId="4" fillId="11" borderId="1" xfId="1" applyNumberFormat="1" applyFont="1" applyFill="1" applyBorder="1" applyAlignment="1">
      <alignment horizontal="center" vertical="center"/>
    </xf>
    <xf numFmtId="44" fontId="4" fillId="0" borderId="1" xfId="3" applyFont="1" applyBorder="1" applyAlignment="1" applyProtection="1">
      <alignment horizontal="center"/>
      <protection locked="0"/>
    </xf>
    <xf numFmtId="44" fontId="4" fillId="0" borderId="1" xfId="3" applyFont="1" applyBorder="1"/>
    <xf numFmtId="44" fontId="5" fillId="4" borderId="1" xfId="3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5" fillId="4" borderId="1" xfId="3" applyFont="1" applyFill="1" applyBorder="1" applyAlignment="1">
      <alignment horizontal="center"/>
    </xf>
    <xf numFmtId="44" fontId="5" fillId="4" borderId="1" xfId="0" applyNumberFormat="1" applyFont="1" applyFill="1" applyBorder="1"/>
    <xf numFmtId="0" fontId="3" fillId="4" borderId="5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44" fontId="5" fillId="4" borderId="1" xfId="3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4" fontId="5" fillId="3" borderId="1" xfId="3" applyFont="1" applyFill="1" applyBorder="1"/>
    <xf numFmtId="0" fontId="8" fillId="8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 wrapText="1"/>
    </xf>
    <xf numFmtId="44" fontId="5" fillId="5" borderId="1" xfId="3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44" fontId="4" fillId="0" borderId="1" xfId="3" applyFont="1" applyFill="1" applyBorder="1" applyAlignment="1" applyProtection="1">
      <alignment horizontal="center"/>
      <protection locked="0"/>
    </xf>
    <xf numFmtId="44" fontId="5" fillId="12" borderId="1" xfId="3" applyFont="1" applyFill="1" applyBorder="1" applyAlignment="1">
      <alignment horizontal="center" vertical="center" wrapText="1"/>
    </xf>
    <xf numFmtId="44" fontId="3" fillId="2" borderId="8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3" fillId="11" borderId="6" xfId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44" fontId="10" fillId="5" borderId="1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44" fontId="3" fillId="13" borderId="1" xfId="1" applyFont="1" applyFill="1" applyBorder="1" applyAlignment="1" applyProtection="1">
      <alignment horizontal="center"/>
    </xf>
    <xf numFmtId="44" fontId="15" fillId="14" borderId="1" xfId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44" fontId="10" fillId="0" borderId="10" xfId="0" applyNumberFormat="1" applyFont="1" applyBorder="1" applyAlignment="1" applyProtection="1">
      <alignment horizontal="center" vertical="center"/>
      <protection locked="0"/>
    </xf>
    <xf numFmtId="44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/>
    </xf>
    <xf numFmtId="44" fontId="10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44" fontId="3" fillId="2" borderId="1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right" vertical="center" wrapText="1"/>
    </xf>
    <xf numFmtId="0" fontId="15" fillId="13" borderId="4" xfId="0" applyFont="1" applyFill="1" applyBorder="1" applyAlignment="1">
      <alignment horizontal="right" vertical="center" wrapText="1"/>
    </xf>
    <xf numFmtId="0" fontId="15" fillId="13" borderId="3" xfId="0" applyFont="1" applyFill="1" applyBorder="1" applyAlignment="1">
      <alignment horizontal="right" vertical="center" wrapText="1"/>
    </xf>
    <xf numFmtId="0" fontId="15" fillId="14" borderId="2" xfId="0" applyFont="1" applyFill="1" applyBorder="1" applyAlignment="1">
      <alignment horizontal="right"/>
    </xf>
    <xf numFmtId="0" fontId="15" fillId="14" borderId="4" xfId="0" applyFont="1" applyFill="1" applyBorder="1" applyAlignment="1">
      <alignment horizontal="right"/>
    </xf>
    <xf numFmtId="0" fontId="15" fillId="14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4" fontId="10" fillId="5" borderId="7" xfId="1" applyFont="1" applyFill="1" applyBorder="1" applyAlignment="1" applyProtection="1">
      <alignment horizontal="center" vertical="center" wrapText="1"/>
      <protection locked="0"/>
    </xf>
    <xf numFmtId="44" fontId="10" fillId="5" borderId="13" xfId="1" applyFont="1" applyFill="1" applyBorder="1" applyAlignment="1" applyProtection="1">
      <alignment horizontal="center" vertical="center" wrapText="1"/>
      <protection locked="0"/>
    </xf>
    <xf numFmtId="44" fontId="10" fillId="5" borderId="8" xfId="1" applyFont="1" applyFill="1" applyBorder="1" applyAlignment="1" applyProtection="1">
      <alignment horizontal="center" vertical="center" wrapText="1"/>
      <protection locked="0"/>
    </xf>
    <xf numFmtId="44" fontId="4" fillId="5" borderId="7" xfId="0" applyNumberFormat="1" applyFont="1" applyFill="1" applyBorder="1" applyAlignment="1">
      <alignment horizontal="center"/>
    </xf>
    <xf numFmtId="44" fontId="4" fillId="5" borderId="13" xfId="0" applyNumberFormat="1" applyFont="1" applyFill="1" applyBorder="1" applyAlignment="1">
      <alignment horizontal="center"/>
    </xf>
    <xf numFmtId="44" fontId="4" fillId="5" borderId="8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9">
    <cellStyle name="Moeda" xfId="1" builtinId="4"/>
    <cellStyle name="Moeda 2" xfId="3"/>
    <cellStyle name="Moeda 2 2" xfId="5"/>
    <cellStyle name="Moeda 3" xfId="7"/>
    <cellStyle name="Moeda 4" xfId="6"/>
    <cellStyle name="Normal" xfId="0" builtinId="0"/>
    <cellStyle name="Normal 5" xfId="2"/>
    <cellStyle name="Vírgula 2" xfId="4"/>
    <cellStyle name="Vírgula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3" sqref="C3"/>
    </sheetView>
  </sheetViews>
  <sheetFormatPr defaultRowHeight="15" x14ac:dyDescent="0.25"/>
  <cols>
    <col min="1" max="1" width="5.28515625" bestFit="1" customWidth="1"/>
    <col min="2" max="2" width="63.28515625" customWidth="1"/>
    <col min="3" max="3" width="36.7109375" customWidth="1"/>
  </cols>
  <sheetData>
    <row r="1" spans="1:3" ht="15.75" thickBot="1" x14ac:dyDescent="0.3">
      <c r="A1" s="7" t="s">
        <v>22</v>
      </c>
      <c r="B1" s="135" t="s">
        <v>302</v>
      </c>
      <c r="C1" s="136"/>
    </row>
    <row r="2" spans="1:3" ht="15.75" thickBot="1" x14ac:dyDescent="0.3">
      <c r="A2" s="8" t="s">
        <v>23</v>
      </c>
      <c r="B2" s="9" t="s">
        <v>24</v>
      </c>
      <c r="C2" s="10">
        <f>'IV-F RESUMO COTAÇÃO LT IV'!C21:D21</f>
        <v>0</v>
      </c>
    </row>
    <row r="3" spans="1:3" ht="15.75" thickBot="1" x14ac:dyDescent="0.3">
      <c r="A3" s="8" t="s">
        <v>25</v>
      </c>
      <c r="B3" s="9" t="s">
        <v>26</v>
      </c>
      <c r="C3" s="11">
        <f>C2*12</f>
        <v>0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7"/>
  <sheetViews>
    <sheetView workbookViewId="0">
      <selection activeCell="B144" sqref="B144"/>
    </sheetView>
  </sheetViews>
  <sheetFormatPr defaultRowHeight="15" x14ac:dyDescent="0.25"/>
  <cols>
    <col min="1" max="1" width="5.28515625" style="81" customWidth="1"/>
    <col min="2" max="2" width="40" style="81" customWidth="1"/>
    <col min="3" max="3" width="27.28515625" style="81" customWidth="1"/>
    <col min="4" max="4" width="18.5703125" style="81" customWidth="1"/>
    <col min="5" max="16384" width="9.140625" style="81"/>
  </cols>
  <sheetData>
    <row r="1" spans="1:10" x14ac:dyDescent="0.25">
      <c r="A1" s="100" t="s">
        <v>282</v>
      </c>
      <c r="B1" s="100"/>
      <c r="C1" s="100"/>
    </row>
    <row r="2" spans="1:10" ht="15.75" thickBot="1" x14ac:dyDescent="0.3"/>
    <row r="3" spans="1:10" ht="15.75" thickBot="1" x14ac:dyDescent="0.3">
      <c r="A3" s="49">
        <v>1</v>
      </c>
      <c r="B3" s="50" t="s">
        <v>149</v>
      </c>
      <c r="C3" s="51"/>
    </row>
    <row r="4" spans="1:10" ht="15.75" thickBot="1" x14ac:dyDescent="0.3">
      <c r="A4" s="52">
        <v>2</v>
      </c>
      <c r="B4" s="53" t="s">
        <v>150</v>
      </c>
      <c r="C4" s="16"/>
      <c r="G4" s="174"/>
      <c r="H4" s="174"/>
      <c r="I4" s="174"/>
      <c r="J4" s="174"/>
    </row>
    <row r="5" spans="1:10" ht="15.75" thickBot="1" x14ac:dyDescent="0.3">
      <c r="A5" s="52">
        <v>3</v>
      </c>
      <c r="B5" s="53" t="s">
        <v>151</v>
      </c>
      <c r="C5" s="16"/>
      <c r="G5" s="174"/>
      <c r="H5" s="174"/>
      <c r="I5" s="174"/>
      <c r="J5" s="174"/>
    </row>
    <row r="6" spans="1:10" ht="15.75" thickBot="1" x14ac:dyDescent="0.3">
      <c r="A6" s="52">
        <v>4</v>
      </c>
      <c r="B6" s="53" t="s">
        <v>152</v>
      </c>
      <c r="C6" s="16"/>
    </row>
    <row r="7" spans="1:10" ht="15.75" thickBot="1" x14ac:dyDescent="0.3">
      <c r="A7" s="52">
        <v>5</v>
      </c>
      <c r="B7" s="53" t="s">
        <v>153</v>
      </c>
      <c r="C7" s="16"/>
    </row>
    <row r="9" spans="1:10" x14ac:dyDescent="0.25">
      <c r="A9" s="169" t="s">
        <v>154</v>
      </c>
      <c r="B9" s="169"/>
      <c r="C9" s="169"/>
    </row>
    <row r="10" spans="1:10" ht="15.75" thickBot="1" x14ac:dyDescent="0.3"/>
    <row r="11" spans="1:10" ht="15.75" thickBot="1" x14ac:dyDescent="0.3">
      <c r="A11" s="49">
        <v>1</v>
      </c>
      <c r="B11" s="51" t="s">
        <v>155</v>
      </c>
      <c r="C11" s="51" t="s">
        <v>156</v>
      </c>
    </row>
    <row r="12" spans="1:10" ht="15.75" thickBot="1" x14ac:dyDescent="0.3">
      <c r="A12" s="54" t="s">
        <v>23</v>
      </c>
      <c r="B12" s="53" t="s">
        <v>157</v>
      </c>
      <c r="C12" s="101"/>
    </row>
    <row r="13" spans="1:10" ht="15.75" thickBot="1" x14ac:dyDescent="0.3">
      <c r="A13" s="54" t="s">
        <v>25</v>
      </c>
      <c r="B13" s="53" t="s">
        <v>158</v>
      </c>
      <c r="C13" s="101"/>
      <c r="D13" s="114"/>
      <c r="E13" s="115"/>
      <c r="F13" s="115"/>
    </row>
    <row r="14" spans="1:10" ht="15.75" thickBot="1" x14ac:dyDescent="0.3">
      <c r="A14" s="54" t="s">
        <v>159</v>
      </c>
      <c r="B14" s="53" t="s">
        <v>160</v>
      </c>
      <c r="C14" s="101"/>
      <c r="D14" s="114"/>
      <c r="E14" s="115"/>
      <c r="F14" s="115"/>
    </row>
    <row r="15" spans="1:10" ht="15.75" thickBot="1" x14ac:dyDescent="0.3">
      <c r="A15" s="54" t="s">
        <v>161</v>
      </c>
      <c r="B15" s="53" t="s">
        <v>162</v>
      </c>
      <c r="C15" s="101"/>
      <c r="D15" s="114"/>
      <c r="E15" s="115"/>
      <c r="F15" s="115"/>
    </row>
    <row r="16" spans="1:10" ht="15.75" thickBot="1" x14ac:dyDescent="0.3">
      <c r="A16" s="54" t="s">
        <v>163</v>
      </c>
      <c r="B16" s="53" t="s">
        <v>164</v>
      </c>
      <c r="C16" s="101"/>
      <c r="D16" s="114"/>
      <c r="E16" s="115"/>
      <c r="F16" s="115"/>
    </row>
    <row r="17" spans="1:6" ht="15.75" thickBot="1" x14ac:dyDescent="0.3">
      <c r="A17" s="54"/>
      <c r="B17" s="53"/>
      <c r="C17" s="101"/>
    </row>
    <row r="18" spans="1:6" ht="15.75" thickBot="1" x14ac:dyDescent="0.3">
      <c r="A18" s="54" t="s">
        <v>165</v>
      </c>
      <c r="B18" s="53" t="s">
        <v>166</v>
      </c>
      <c r="C18" s="101"/>
    </row>
    <row r="19" spans="1:6" ht="15.75" thickBot="1" x14ac:dyDescent="0.3">
      <c r="A19" s="167" t="s">
        <v>7</v>
      </c>
      <c r="B19" s="168"/>
      <c r="C19" s="101">
        <v>0</v>
      </c>
    </row>
    <row r="21" spans="1:6" x14ac:dyDescent="0.25">
      <c r="A21" s="169" t="s">
        <v>167</v>
      </c>
      <c r="B21" s="169"/>
      <c r="C21" s="169"/>
    </row>
    <row r="22" spans="1:6" x14ac:dyDescent="0.25">
      <c r="A22" s="55"/>
    </row>
    <row r="23" spans="1:6" x14ac:dyDescent="0.25">
      <c r="A23" s="172" t="s">
        <v>168</v>
      </c>
      <c r="B23" s="172"/>
      <c r="C23" s="172"/>
    </row>
    <row r="24" spans="1:6" ht="15.75" thickBot="1" x14ac:dyDescent="0.3"/>
    <row r="25" spans="1:6" ht="26.25" thickBot="1" x14ac:dyDescent="0.3">
      <c r="A25" s="49" t="s">
        <v>169</v>
      </c>
      <c r="B25" s="51" t="s">
        <v>170</v>
      </c>
      <c r="C25" s="51" t="s">
        <v>156</v>
      </c>
    </row>
    <row r="26" spans="1:6" ht="15.75" thickBot="1" x14ac:dyDescent="0.3">
      <c r="A26" s="54" t="s">
        <v>23</v>
      </c>
      <c r="B26" s="53" t="s">
        <v>171</v>
      </c>
      <c r="C26" s="101"/>
      <c r="D26" s="114"/>
      <c r="E26" s="115"/>
      <c r="F26" s="115"/>
    </row>
    <row r="27" spans="1:6" ht="15.75" thickBot="1" x14ac:dyDescent="0.3">
      <c r="A27" s="54" t="s">
        <v>25</v>
      </c>
      <c r="B27" s="53" t="s">
        <v>172</v>
      </c>
      <c r="C27" s="101"/>
      <c r="D27" s="114"/>
      <c r="E27" s="115"/>
      <c r="F27" s="115"/>
    </row>
    <row r="28" spans="1:6" ht="15.75" thickBot="1" x14ac:dyDescent="0.3">
      <c r="A28" s="167" t="s">
        <v>7</v>
      </c>
      <c r="B28" s="168"/>
      <c r="C28" s="101">
        <v>0</v>
      </c>
    </row>
    <row r="30" spans="1:6" ht="7.5" customHeight="1" x14ac:dyDescent="0.25"/>
    <row r="31" spans="1:6" ht="22.5" customHeight="1" x14ac:dyDescent="0.25">
      <c r="A31" s="173" t="s">
        <v>173</v>
      </c>
      <c r="B31" s="173"/>
      <c r="C31" s="173"/>
      <c r="D31" s="173"/>
    </row>
    <row r="32" spans="1:6" ht="15.75" thickBot="1" x14ac:dyDescent="0.3"/>
    <row r="33" spans="1:6" ht="15.75" thickBot="1" x14ac:dyDescent="0.3">
      <c r="A33" s="49" t="s">
        <v>174</v>
      </c>
      <c r="B33" s="51" t="s">
        <v>175</v>
      </c>
      <c r="C33" s="51" t="s">
        <v>176</v>
      </c>
      <c r="D33" s="51" t="s">
        <v>156</v>
      </c>
      <c r="E33" s="82"/>
    </row>
    <row r="34" spans="1:6" ht="15.75" thickBot="1" x14ac:dyDescent="0.3">
      <c r="A34" s="54" t="s">
        <v>23</v>
      </c>
      <c r="B34" s="53" t="s">
        <v>177</v>
      </c>
      <c r="C34" s="56">
        <v>0.2</v>
      </c>
      <c r="D34" s="101"/>
      <c r="E34" s="82"/>
    </row>
    <row r="35" spans="1:6" ht="15.75" thickBot="1" x14ac:dyDescent="0.3">
      <c r="A35" s="54" t="s">
        <v>25</v>
      </c>
      <c r="B35" s="53" t="s">
        <v>178</v>
      </c>
      <c r="C35" s="56">
        <v>2.5000000000000001E-2</v>
      </c>
      <c r="D35" s="101"/>
      <c r="E35" s="82"/>
    </row>
    <row r="36" spans="1:6" ht="15.75" thickBot="1" x14ac:dyDescent="0.3">
      <c r="A36" s="54" t="s">
        <v>159</v>
      </c>
      <c r="B36" s="53" t="s">
        <v>179</v>
      </c>
      <c r="C36" s="57"/>
      <c r="D36" s="101"/>
      <c r="E36" s="115"/>
    </row>
    <row r="37" spans="1:6" ht="15.75" thickBot="1" x14ac:dyDescent="0.3">
      <c r="A37" s="54" t="s">
        <v>161</v>
      </c>
      <c r="B37" s="53" t="s">
        <v>180</v>
      </c>
      <c r="C37" s="56">
        <v>1.4999999999999999E-2</v>
      </c>
      <c r="D37" s="101"/>
      <c r="E37" s="82"/>
    </row>
    <row r="38" spans="1:6" ht="15.75" thickBot="1" x14ac:dyDescent="0.3">
      <c r="A38" s="54" t="s">
        <v>163</v>
      </c>
      <c r="B38" s="53" t="s">
        <v>181</v>
      </c>
      <c r="C38" s="56">
        <v>0.01</v>
      </c>
      <c r="D38" s="101"/>
      <c r="E38" s="82"/>
    </row>
    <row r="39" spans="1:6" ht="15.75" thickBot="1" x14ac:dyDescent="0.3">
      <c r="A39" s="54" t="s">
        <v>182</v>
      </c>
      <c r="B39" s="53" t="s">
        <v>183</v>
      </c>
      <c r="C39" s="56">
        <v>6.0000000000000001E-3</v>
      </c>
      <c r="D39" s="101"/>
      <c r="E39" s="82"/>
    </row>
    <row r="40" spans="1:6" ht="15.75" thickBot="1" x14ac:dyDescent="0.3">
      <c r="A40" s="54" t="s">
        <v>165</v>
      </c>
      <c r="B40" s="53" t="s">
        <v>184</v>
      </c>
      <c r="C40" s="56">
        <v>2E-3</v>
      </c>
      <c r="D40" s="101"/>
      <c r="E40" s="82"/>
    </row>
    <row r="41" spans="1:6" ht="15.75" thickBot="1" x14ac:dyDescent="0.3">
      <c r="A41" s="54" t="s">
        <v>185</v>
      </c>
      <c r="B41" s="53" t="s">
        <v>186</v>
      </c>
      <c r="C41" s="56">
        <v>0.08</v>
      </c>
      <c r="D41" s="101"/>
      <c r="E41" s="82"/>
    </row>
    <row r="42" spans="1:6" ht="15.75" thickBot="1" x14ac:dyDescent="0.3">
      <c r="A42" s="167" t="s">
        <v>147</v>
      </c>
      <c r="B42" s="168"/>
      <c r="C42" s="16"/>
      <c r="D42" s="101">
        <v>0</v>
      </c>
      <c r="E42" s="82"/>
    </row>
    <row r="45" spans="1:6" x14ac:dyDescent="0.25">
      <c r="A45" s="172" t="s">
        <v>187</v>
      </c>
      <c r="B45" s="172"/>
      <c r="C45" s="172"/>
    </row>
    <row r="46" spans="1:6" ht="15.75" thickBot="1" x14ac:dyDescent="0.3"/>
    <row r="47" spans="1:6" ht="15.75" thickBot="1" x14ac:dyDescent="0.3">
      <c r="A47" s="49" t="s">
        <v>188</v>
      </c>
      <c r="B47" s="51" t="s">
        <v>189</v>
      </c>
      <c r="C47" s="51" t="s">
        <v>156</v>
      </c>
    </row>
    <row r="48" spans="1:6" ht="15.75" thickBot="1" x14ac:dyDescent="0.3">
      <c r="A48" s="54" t="s">
        <v>23</v>
      </c>
      <c r="B48" s="53" t="s">
        <v>190</v>
      </c>
      <c r="C48" s="101"/>
      <c r="D48" s="114"/>
      <c r="E48" s="115"/>
      <c r="F48" s="115"/>
    </row>
    <row r="49" spans="1:5" ht="15.75" thickBot="1" x14ac:dyDescent="0.3">
      <c r="A49" s="54" t="s">
        <v>25</v>
      </c>
      <c r="B49" s="53" t="s">
        <v>191</v>
      </c>
      <c r="C49" s="101"/>
      <c r="D49" s="170"/>
      <c r="E49" s="171"/>
    </row>
    <row r="50" spans="1:5" ht="15.75" thickBot="1" x14ac:dyDescent="0.3">
      <c r="A50" s="54" t="s">
        <v>159</v>
      </c>
      <c r="B50" s="53" t="s">
        <v>192</v>
      </c>
      <c r="C50" s="101"/>
    </row>
    <row r="51" spans="1:5" ht="15.75" thickBot="1" x14ac:dyDescent="0.3">
      <c r="A51" s="54" t="s">
        <v>161</v>
      </c>
      <c r="B51" s="53" t="s">
        <v>166</v>
      </c>
      <c r="C51" s="101"/>
    </row>
    <row r="52" spans="1:5" ht="15.75" thickBot="1" x14ac:dyDescent="0.3">
      <c r="A52" s="167" t="s">
        <v>7</v>
      </c>
      <c r="B52" s="168"/>
      <c r="C52" s="101">
        <v>0</v>
      </c>
    </row>
    <row r="54" spans="1:5" x14ac:dyDescent="0.25">
      <c r="A54" s="172" t="s">
        <v>193</v>
      </c>
      <c r="B54" s="172"/>
      <c r="C54" s="172"/>
    </row>
    <row r="55" spans="1:5" ht="15.75" thickBot="1" x14ac:dyDescent="0.3"/>
    <row r="56" spans="1:5" ht="26.25" thickBot="1" x14ac:dyDescent="0.3">
      <c r="A56" s="49">
        <v>2</v>
      </c>
      <c r="B56" s="51" t="s">
        <v>194</v>
      </c>
      <c r="C56" s="51" t="s">
        <v>156</v>
      </c>
    </row>
    <row r="57" spans="1:5" ht="26.25" thickBot="1" x14ac:dyDescent="0.3">
      <c r="A57" s="54" t="s">
        <v>169</v>
      </c>
      <c r="B57" s="53" t="s">
        <v>170</v>
      </c>
      <c r="C57" s="101"/>
    </row>
    <row r="58" spans="1:5" ht="15.75" thickBot="1" x14ac:dyDescent="0.3">
      <c r="A58" s="54" t="s">
        <v>174</v>
      </c>
      <c r="B58" s="53" t="s">
        <v>175</v>
      </c>
      <c r="C58" s="101"/>
    </row>
    <row r="59" spans="1:5" ht="15.75" thickBot="1" x14ac:dyDescent="0.3">
      <c r="A59" s="54" t="s">
        <v>188</v>
      </c>
      <c r="B59" s="53" t="s">
        <v>189</v>
      </c>
      <c r="C59" s="101"/>
    </row>
    <row r="60" spans="1:5" ht="15.75" thickBot="1" x14ac:dyDescent="0.3">
      <c r="A60" s="167" t="s">
        <v>7</v>
      </c>
      <c r="B60" s="168"/>
      <c r="C60" s="101">
        <v>0</v>
      </c>
    </row>
    <row r="61" spans="1:5" x14ac:dyDescent="0.25">
      <c r="A61" s="55"/>
    </row>
    <row r="63" spans="1:5" x14ac:dyDescent="0.25">
      <c r="A63" s="169" t="s">
        <v>195</v>
      </c>
      <c r="B63" s="169"/>
      <c r="C63" s="169"/>
    </row>
    <row r="64" spans="1:5" ht="15.75" thickBot="1" x14ac:dyDescent="0.3"/>
    <row r="65" spans="1:6" ht="15.75" thickBot="1" x14ac:dyDescent="0.3">
      <c r="A65" s="49">
        <v>3</v>
      </c>
      <c r="B65" s="51" t="s">
        <v>196</v>
      </c>
      <c r="C65" s="51" t="s">
        <v>156</v>
      </c>
    </row>
    <row r="66" spans="1:6" ht="15.75" thickBot="1" x14ac:dyDescent="0.3">
      <c r="A66" s="54" t="s">
        <v>23</v>
      </c>
      <c r="B66" s="58" t="s">
        <v>197</v>
      </c>
      <c r="C66" s="101"/>
      <c r="D66" s="59"/>
    </row>
    <row r="67" spans="1:6" ht="26.25" thickBot="1" x14ac:dyDescent="0.3">
      <c r="A67" s="54" t="s">
        <v>25</v>
      </c>
      <c r="B67" s="58" t="s">
        <v>198</v>
      </c>
      <c r="C67" s="101"/>
      <c r="D67" s="59"/>
    </row>
    <row r="68" spans="1:6" ht="26.25" thickBot="1" x14ac:dyDescent="0.3">
      <c r="A68" s="54" t="s">
        <v>159</v>
      </c>
      <c r="B68" s="58" t="s">
        <v>199</v>
      </c>
      <c r="C68" s="101"/>
      <c r="D68" s="59"/>
    </row>
    <row r="69" spans="1:6" ht="15.75" thickBot="1" x14ac:dyDescent="0.3">
      <c r="A69" s="54" t="s">
        <v>161</v>
      </c>
      <c r="B69" s="58" t="s">
        <v>200</v>
      </c>
      <c r="C69" s="101"/>
      <c r="D69" s="59"/>
    </row>
    <row r="70" spans="1:6" ht="26.25" thickBot="1" x14ac:dyDescent="0.3">
      <c r="A70" s="54" t="s">
        <v>163</v>
      </c>
      <c r="B70" s="58" t="s">
        <v>201</v>
      </c>
      <c r="C70" s="101"/>
      <c r="D70" s="170"/>
      <c r="E70" s="171"/>
      <c r="F70" s="171"/>
    </row>
    <row r="71" spans="1:6" ht="26.25" thickBot="1" x14ac:dyDescent="0.3">
      <c r="A71" s="54" t="s">
        <v>182</v>
      </c>
      <c r="B71" s="58" t="s">
        <v>202</v>
      </c>
      <c r="C71" s="101"/>
      <c r="D71" s="59"/>
    </row>
    <row r="72" spans="1:6" ht="15.75" thickBot="1" x14ac:dyDescent="0.3">
      <c r="A72" s="167" t="s">
        <v>7</v>
      </c>
      <c r="B72" s="168"/>
      <c r="C72" s="101">
        <v>0</v>
      </c>
    </row>
    <row r="75" spans="1:6" x14ac:dyDescent="0.25">
      <c r="A75" s="169" t="s">
        <v>203</v>
      </c>
      <c r="B75" s="169"/>
      <c r="C75" s="169"/>
    </row>
    <row r="78" spans="1:6" x14ac:dyDescent="0.25">
      <c r="A78" s="172" t="s">
        <v>204</v>
      </c>
      <c r="B78" s="172"/>
      <c r="C78" s="172"/>
    </row>
    <row r="79" spans="1:6" ht="15.75" thickBot="1" x14ac:dyDescent="0.3">
      <c r="A79" s="55"/>
    </row>
    <row r="80" spans="1:6" ht="15.75" thickBot="1" x14ac:dyDescent="0.3">
      <c r="A80" s="49" t="s">
        <v>205</v>
      </c>
      <c r="B80" s="51" t="s">
        <v>206</v>
      </c>
      <c r="C80" s="51" t="s">
        <v>156</v>
      </c>
    </row>
    <row r="81" spans="1:6" ht="15.75" thickBot="1" x14ac:dyDescent="0.3">
      <c r="A81" s="54" t="s">
        <v>23</v>
      </c>
      <c r="B81" s="53" t="s">
        <v>207</v>
      </c>
      <c r="C81" s="101"/>
      <c r="D81" s="59"/>
    </row>
    <row r="82" spans="1:6" ht="15.75" thickBot="1" x14ac:dyDescent="0.3">
      <c r="A82" s="54" t="s">
        <v>25</v>
      </c>
      <c r="B82" s="53" t="s">
        <v>206</v>
      </c>
      <c r="C82" s="101"/>
      <c r="D82" s="59"/>
    </row>
    <row r="83" spans="1:6" ht="15.75" thickBot="1" x14ac:dyDescent="0.3">
      <c r="A83" s="54" t="s">
        <v>159</v>
      </c>
      <c r="B83" s="53" t="s">
        <v>208</v>
      </c>
      <c r="C83" s="101"/>
      <c r="D83" s="59"/>
    </row>
    <row r="84" spans="1:6" ht="15.75" thickBot="1" x14ac:dyDescent="0.3">
      <c r="A84" s="54" t="s">
        <v>161</v>
      </c>
      <c r="B84" s="53" t="s">
        <v>209</v>
      </c>
      <c r="C84" s="101"/>
      <c r="D84" s="59"/>
    </row>
    <row r="85" spans="1:6" ht="15.75" thickBot="1" x14ac:dyDescent="0.3">
      <c r="A85" s="54" t="s">
        <v>163</v>
      </c>
      <c r="B85" s="53" t="s">
        <v>210</v>
      </c>
      <c r="C85" s="101"/>
      <c r="D85" s="114"/>
      <c r="E85" s="115"/>
      <c r="F85" s="115"/>
    </row>
    <row r="86" spans="1:6" ht="15.75" thickBot="1" x14ac:dyDescent="0.3">
      <c r="A86" s="54" t="s">
        <v>182</v>
      </c>
      <c r="B86" s="53" t="s">
        <v>166</v>
      </c>
      <c r="C86" s="101"/>
    </row>
    <row r="87" spans="1:6" ht="15.75" thickBot="1" x14ac:dyDescent="0.3">
      <c r="A87" s="167" t="s">
        <v>147</v>
      </c>
      <c r="B87" s="168"/>
      <c r="C87" s="101">
        <v>0</v>
      </c>
    </row>
    <row r="89" spans="1:6" x14ac:dyDescent="0.25">
      <c r="A89" s="172" t="s">
        <v>211</v>
      </c>
      <c r="B89" s="172"/>
      <c r="C89" s="172"/>
    </row>
    <row r="90" spans="1:6" ht="15.75" thickBot="1" x14ac:dyDescent="0.3">
      <c r="A90" s="55"/>
    </row>
    <row r="91" spans="1:6" ht="15.75" thickBot="1" x14ac:dyDescent="0.3">
      <c r="A91" s="49" t="s">
        <v>212</v>
      </c>
      <c r="B91" s="51" t="s">
        <v>213</v>
      </c>
      <c r="C91" s="51" t="s">
        <v>156</v>
      </c>
    </row>
    <row r="92" spans="1:6" ht="15.75" thickBot="1" x14ac:dyDescent="0.3">
      <c r="A92" s="54" t="s">
        <v>23</v>
      </c>
      <c r="B92" s="53" t="s">
        <v>214</v>
      </c>
      <c r="C92" s="101"/>
    </row>
    <row r="93" spans="1:6" ht="15.75" thickBot="1" x14ac:dyDescent="0.3">
      <c r="A93" s="167" t="s">
        <v>7</v>
      </c>
      <c r="B93" s="168"/>
      <c r="C93" s="101">
        <v>0</v>
      </c>
    </row>
    <row r="96" spans="1:6" x14ac:dyDescent="0.25">
      <c r="A96" s="172" t="s">
        <v>215</v>
      </c>
      <c r="B96" s="172"/>
      <c r="C96" s="172"/>
    </row>
    <row r="97" spans="1:3" ht="15.75" thickBot="1" x14ac:dyDescent="0.3">
      <c r="A97" s="55"/>
    </row>
    <row r="98" spans="1:3" ht="15.75" thickBot="1" x14ac:dyDescent="0.3">
      <c r="A98" s="49">
        <v>4</v>
      </c>
      <c r="B98" s="51" t="s">
        <v>216</v>
      </c>
      <c r="C98" s="51" t="s">
        <v>156</v>
      </c>
    </row>
    <row r="99" spans="1:3" ht="15.75" thickBot="1" x14ac:dyDescent="0.3">
      <c r="A99" s="54" t="s">
        <v>205</v>
      </c>
      <c r="B99" s="53" t="s">
        <v>206</v>
      </c>
      <c r="C99" s="101"/>
    </row>
    <row r="100" spans="1:3" ht="15.75" thickBot="1" x14ac:dyDescent="0.3">
      <c r="A100" s="54" t="s">
        <v>212</v>
      </c>
      <c r="B100" s="53" t="s">
        <v>213</v>
      </c>
      <c r="C100" s="101"/>
    </row>
    <row r="101" spans="1:3" ht="15.75" thickBot="1" x14ac:dyDescent="0.3">
      <c r="A101" s="167" t="s">
        <v>7</v>
      </c>
      <c r="B101" s="168"/>
      <c r="C101" s="101">
        <v>0</v>
      </c>
    </row>
    <row r="104" spans="1:3" x14ac:dyDescent="0.25">
      <c r="A104" s="169" t="s">
        <v>217</v>
      </c>
      <c r="B104" s="169"/>
      <c r="C104" s="169"/>
    </row>
    <row r="105" spans="1:3" ht="15.75" thickBot="1" x14ac:dyDescent="0.3"/>
    <row r="106" spans="1:3" ht="15.75" thickBot="1" x14ac:dyDescent="0.3">
      <c r="A106" s="49">
        <v>5</v>
      </c>
      <c r="B106" s="60" t="s">
        <v>218</v>
      </c>
      <c r="C106" s="51" t="s">
        <v>156</v>
      </c>
    </row>
    <row r="107" spans="1:3" ht="15.75" thickBot="1" x14ac:dyDescent="0.3">
      <c r="A107" s="54" t="s">
        <v>23</v>
      </c>
      <c r="B107" s="53" t="s">
        <v>219</v>
      </c>
      <c r="C107" s="101"/>
    </row>
    <row r="108" spans="1:3" ht="15.75" thickBot="1" x14ac:dyDescent="0.3">
      <c r="A108" s="54" t="s">
        <v>25</v>
      </c>
      <c r="B108" s="53" t="s">
        <v>220</v>
      </c>
      <c r="C108" s="101"/>
    </row>
    <row r="109" spans="1:3" ht="15.75" thickBot="1" x14ac:dyDescent="0.3">
      <c r="A109" s="54" t="s">
        <v>159</v>
      </c>
      <c r="B109" s="53" t="s">
        <v>221</v>
      </c>
      <c r="C109" s="101"/>
    </row>
    <row r="110" spans="1:3" ht="15.75" thickBot="1" x14ac:dyDescent="0.3">
      <c r="A110" s="54" t="s">
        <v>161</v>
      </c>
      <c r="B110" s="53" t="s">
        <v>166</v>
      </c>
      <c r="C110" s="101"/>
    </row>
    <row r="111" spans="1:3" ht="15.75" thickBot="1" x14ac:dyDescent="0.3">
      <c r="A111" s="167" t="s">
        <v>147</v>
      </c>
      <c r="B111" s="168"/>
      <c r="C111" s="101">
        <v>0</v>
      </c>
    </row>
    <row r="113" spans="1:5" x14ac:dyDescent="0.25">
      <c r="A113" s="169" t="s">
        <v>222</v>
      </c>
      <c r="B113" s="169"/>
      <c r="C113" s="169"/>
    </row>
    <row r="114" spans="1:5" ht="15.75" thickBot="1" x14ac:dyDescent="0.3"/>
    <row r="115" spans="1:5" ht="15.75" thickBot="1" x14ac:dyDescent="0.3">
      <c r="A115" s="49">
        <v>6</v>
      </c>
      <c r="B115" s="60" t="s">
        <v>223</v>
      </c>
      <c r="C115" s="51" t="s">
        <v>176</v>
      </c>
      <c r="D115" s="51" t="s">
        <v>156</v>
      </c>
      <c r="E115" s="82"/>
    </row>
    <row r="116" spans="1:5" ht="15.75" thickBot="1" x14ac:dyDescent="0.3">
      <c r="A116" s="54" t="s">
        <v>23</v>
      </c>
      <c r="B116" s="53" t="s">
        <v>224</v>
      </c>
      <c r="C116" s="16"/>
      <c r="D116" s="101"/>
      <c r="E116" s="82"/>
    </row>
    <row r="117" spans="1:5" ht="15.75" thickBot="1" x14ac:dyDescent="0.3">
      <c r="A117" s="54" t="s">
        <v>25</v>
      </c>
      <c r="B117" s="53" t="s">
        <v>225</v>
      </c>
      <c r="C117" s="16"/>
      <c r="D117" s="101"/>
      <c r="E117" s="82"/>
    </row>
    <row r="118" spans="1:5" ht="15.75" thickBot="1" x14ac:dyDescent="0.3">
      <c r="A118" s="54" t="s">
        <v>159</v>
      </c>
      <c r="B118" s="53" t="s">
        <v>226</v>
      </c>
      <c r="C118" s="16"/>
      <c r="D118" s="101"/>
      <c r="E118" s="82"/>
    </row>
    <row r="119" spans="1:5" ht="15.75" thickBot="1" x14ac:dyDescent="0.3">
      <c r="A119" s="54"/>
      <c r="B119" s="53" t="s">
        <v>227</v>
      </c>
      <c r="C119" s="16"/>
      <c r="D119" s="101"/>
      <c r="E119" s="82"/>
    </row>
    <row r="120" spans="1:5" ht="15.75" thickBot="1" x14ac:dyDescent="0.3">
      <c r="A120" s="54"/>
      <c r="B120" s="53" t="s">
        <v>228</v>
      </c>
      <c r="C120" s="16"/>
      <c r="D120" s="101"/>
      <c r="E120" s="82"/>
    </row>
    <row r="121" spans="1:5" ht="15.75" thickBot="1" x14ac:dyDescent="0.3">
      <c r="A121" s="54"/>
      <c r="B121" s="53" t="s">
        <v>229</v>
      </c>
      <c r="C121" s="16"/>
      <c r="D121" s="101"/>
      <c r="E121" s="82"/>
    </row>
    <row r="122" spans="1:5" ht="15.75" thickBot="1" x14ac:dyDescent="0.3">
      <c r="A122" s="167" t="s">
        <v>147</v>
      </c>
      <c r="B122" s="168"/>
      <c r="C122" s="16"/>
      <c r="D122" s="101">
        <v>0</v>
      </c>
      <c r="E122" s="82"/>
    </row>
    <row r="124" spans="1:5" x14ac:dyDescent="0.25">
      <c r="A124" s="169" t="s">
        <v>230</v>
      </c>
      <c r="B124" s="169"/>
      <c r="C124" s="169"/>
    </row>
    <row r="125" spans="1:5" ht="15.75" thickBot="1" x14ac:dyDescent="0.3"/>
    <row r="126" spans="1:5" ht="39" thickBot="1" x14ac:dyDescent="0.3">
      <c r="A126" s="49"/>
      <c r="B126" s="102" t="s">
        <v>283</v>
      </c>
      <c r="C126" s="103" t="s">
        <v>156</v>
      </c>
    </row>
    <row r="127" spans="1:5" ht="15.75" thickBot="1" x14ac:dyDescent="0.3">
      <c r="A127" s="52" t="s">
        <v>23</v>
      </c>
      <c r="B127" s="53" t="s">
        <v>154</v>
      </c>
      <c r="C127" s="104">
        <f>C19</f>
        <v>0</v>
      </c>
    </row>
    <row r="128" spans="1:5" ht="26.25" thickBot="1" x14ac:dyDescent="0.3">
      <c r="A128" s="52" t="s">
        <v>25</v>
      </c>
      <c r="B128" s="53" t="s">
        <v>167</v>
      </c>
      <c r="C128" s="104">
        <f>C28</f>
        <v>0</v>
      </c>
    </row>
    <row r="129" spans="1:54" ht="15.75" thickBot="1" x14ac:dyDescent="0.3">
      <c r="A129" s="52" t="s">
        <v>159</v>
      </c>
      <c r="B129" s="53" t="s">
        <v>195</v>
      </c>
      <c r="C129" s="104">
        <f>C72</f>
        <v>0</v>
      </c>
    </row>
    <row r="130" spans="1:54" ht="26.25" thickBot="1" x14ac:dyDescent="0.3">
      <c r="A130" s="52" t="s">
        <v>161</v>
      </c>
      <c r="B130" s="53" t="s">
        <v>203</v>
      </c>
      <c r="C130" s="104">
        <f>C101</f>
        <v>0</v>
      </c>
    </row>
    <row r="131" spans="1:54" ht="15.75" thickBot="1" x14ac:dyDescent="0.3">
      <c r="A131" s="52" t="s">
        <v>163</v>
      </c>
      <c r="B131" s="53" t="s">
        <v>217</v>
      </c>
      <c r="C131" s="104">
        <f>C111</f>
        <v>0</v>
      </c>
    </row>
    <row r="132" spans="1:54" ht="15.75" customHeight="1" thickBot="1" x14ac:dyDescent="0.3">
      <c r="A132" s="167" t="s">
        <v>231</v>
      </c>
      <c r="B132" s="168"/>
      <c r="C132" s="104">
        <f>SUM(C127:C131)</f>
        <v>0</v>
      </c>
    </row>
    <row r="133" spans="1:54" ht="15.75" thickBot="1" x14ac:dyDescent="0.3">
      <c r="A133" s="52" t="s">
        <v>182</v>
      </c>
      <c r="B133" s="53" t="s">
        <v>232</v>
      </c>
      <c r="C133" s="104">
        <f>D122</f>
        <v>0</v>
      </c>
    </row>
    <row r="134" spans="1:54" ht="15.75" customHeight="1" thickBot="1" x14ac:dyDescent="0.3">
      <c r="A134" s="167" t="s">
        <v>233</v>
      </c>
      <c r="B134" s="168"/>
      <c r="C134" s="104">
        <f>ROUNDUP(SUM(C19,C28,D42,C52,C60,C72,C87,C93,C101,C111,D122),2)</f>
        <v>0</v>
      </c>
    </row>
    <row r="136" spans="1:54" ht="15.75" thickBot="1" x14ac:dyDescent="0.3"/>
    <row r="137" spans="1:54" ht="84.75" customHeight="1" thickBot="1" x14ac:dyDescent="0.3">
      <c r="B137" s="164" t="s">
        <v>305</v>
      </c>
      <c r="C137" s="165"/>
      <c r="D137" s="166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</row>
  </sheetData>
  <mergeCells count="31">
    <mergeCell ref="A19:B19"/>
    <mergeCell ref="A21:C21"/>
    <mergeCell ref="A9:C9"/>
    <mergeCell ref="G4:J5"/>
    <mergeCell ref="A42:B42"/>
    <mergeCell ref="A45:C45"/>
    <mergeCell ref="A23:C23"/>
    <mergeCell ref="A28:B28"/>
    <mergeCell ref="A31:D31"/>
    <mergeCell ref="A60:B60"/>
    <mergeCell ref="A63:C63"/>
    <mergeCell ref="D49:E49"/>
    <mergeCell ref="A52:B52"/>
    <mergeCell ref="A54:C54"/>
    <mergeCell ref="A78:C78"/>
    <mergeCell ref="A113:C113"/>
    <mergeCell ref="A87:B87"/>
    <mergeCell ref="D70:F70"/>
    <mergeCell ref="A72:B72"/>
    <mergeCell ref="A75:C75"/>
    <mergeCell ref="A111:B111"/>
    <mergeCell ref="A104:C104"/>
    <mergeCell ref="A101:B101"/>
    <mergeCell ref="A89:C89"/>
    <mergeCell ref="A93:B93"/>
    <mergeCell ref="A96:C96"/>
    <mergeCell ref="B137:D137"/>
    <mergeCell ref="A134:B134"/>
    <mergeCell ref="A132:B132"/>
    <mergeCell ref="A124:C124"/>
    <mergeCell ref="A122:B12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5" sqref="E15"/>
    </sheetView>
  </sheetViews>
  <sheetFormatPr defaultRowHeight="15" x14ac:dyDescent="0.25"/>
  <cols>
    <col min="1" max="1" width="54.85546875" style="6" customWidth="1"/>
    <col min="2" max="2" width="55" style="6" customWidth="1"/>
    <col min="3" max="3" width="22" style="6" customWidth="1"/>
    <col min="4" max="4" width="19.7109375" style="6" customWidth="1"/>
    <col min="5" max="5" width="18.28515625" customWidth="1"/>
  </cols>
  <sheetData>
    <row r="1" spans="1:5" ht="15.75" thickBot="1" x14ac:dyDescent="0.3">
      <c r="A1" s="181" t="s">
        <v>286</v>
      </c>
      <c r="B1" s="182"/>
      <c r="C1" s="182"/>
      <c r="D1" s="182"/>
      <c r="E1" s="183"/>
    </row>
    <row r="2" spans="1:5" ht="15.75" thickBot="1" x14ac:dyDescent="0.3">
      <c r="A2" s="187" t="s">
        <v>22</v>
      </c>
      <c r="B2" s="189" t="s">
        <v>234</v>
      </c>
      <c r="C2" s="61" t="s">
        <v>235</v>
      </c>
      <c r="D2" s="61" t="s">
        <v>235</v>
      </c>
      <c r="E2" s="61" t="s">
        <v>235</v>
      </c>
    </row>
    <row r="3" spans="1:5" ht="15.75" thickBot="1" x14ac:dyDescent="0.3">
      <c r="A3" s="188"/>
      <c r="B3" s="190"/>
      <c r="C3" s="61" t="s">
        <v>259</v>
      </c>
      <c r="D3" s="61" t="s">
        <v>260</v>
      </c>
      <c r="E3" s="61" t="s">
        <v>285</v>
      </c>
    </row>
    <row r="4" spans="1:5" ht="15.75" thickBot="1" x14ac:dyDescent="0.3">
      <c r="A4" s="62" t="s">
        <v>236</v>
      </c>
      <c r="B4" s="63" t="s">
        <v>237</v>
      </c>
      <c r="C4" s="64">
        <v>0</v>
      </c>
      <c r="D4" s="64">
        <v>0</v>
      </c>
      <c r="E4" s="64">
        <v>0</v>
      </c>
    </row>
    <row r="5" spans="1:5" ht="15.75" thickBot="1" x14ac:dyDescent="0.3">
      <c r="A5" s="62" t="s">
        <v>238</v>
      </c>
      <c r="B5" s="63" t="s">
        <v>237</v>
      </c>
      <c r="C5" s="64">
        <v>0</v>
      </c>
      <c r="D5" s="64">
        <v>0</v>
      </c>
      <c r="E5" s="64">
        <v>0</v>
      </c>
    </row>
    <row r="6" spans="1:5" ht="15.75" thickBot="1" x14ac:dyDescent="0.3">
      <c r="A6" s="62" t="s">
        <v>239</v>
      </c>
      <c r="B6" s="63" t="s">
        <v>237</v>
      </c>
      <c r="C6" s="64">
        <v>0</v>
      </c>
      <c r="D6" s="64">
        <v>0</v>
      </c>
      <c r="E6" s="64">
        <v>0</v>
      </c>
    </row>
    <row r="7" spans="1:5" ht="15.75" thickBot="1" x14ac:dyDescent="0.3">
      <c r="A7" s="62" t="s">
        <v>240</v>
      </c>
      <c r="B7" s="63" t="s">
        <v>237</v>
      </c>
      <c r="C7" s="64">
        <v>0</v>
      </c>
      <c r="D7" s="64">
        <v>0</v>
      </c>
      <c r="E7" s="64">
        <v>0</v>
      </c>
    </row>
    <row r="8" spans="1:5" ht="15.75" thickBot="1" x14ac:dyDescent="0.3">
      <c r="A8" s="62" t="s">
        <v>241</v>
      </c>
      <c r="B8" s="63" t="s">
        <v>237</v>
      </c>
      <c r="C8" s="64">
        <v>0</v>
      </c>
      <c r="D8" s="64">
        <v>0</v>
      </c>
      <c r="E8" s="64">
        <v>0</v>
      </c>
    </row>
    <row r="9" spans="1:5" ht="24.75" thickBot="1" x14ac:dyDescent="0.3">
      <c r="A9" s="62" t="s">
        <v>242</v>
      </c>
      <c r="B9" s="63" t="s">
        <v>237</v>
      </c>
      <c r="C9" s="64">
        <v>0</v>
      </c>
      <c r="D9" s="64">
        <v>0</v>
      </c>
      <c r="E9" s="64">
        <v>0</v>
      </c>
    </row>
    <row r="10" spans="1:5" ht="24.75" thickBot="1" x14ac:dyDescent="0.3">
      <c r="A10" s="62" t="s">
        <v>243</v>
      </c>
      <c r="B10" s="63" t="s">
        <v>237</v>
      </c>
      <c r="C10" s="64">
        <v>0</v>
      </c>
      <c r="D10" s="64">
        <v>0</v>
      </c>
      <c r="E10" s="64">
        <v>0</v>
      </c>
    </row>
    <row r="11" spans="1:5" ht="15.75" thickBot="1" x14ac:dyDescent="0.3">
      <c r="A11" s="62" t="s">
        <v>244</v>
      </c>
      <c r="B11" s="63" t="s">
        <v>237</v>
      </c>
      <c r="C11" s="64">
        <v>0</v>
      </c>
      <c r="D11" s="64">
        <v>0</v>
      </c>
      <c r="E11" s="64">
        <v>0</v>
      </c>
    </row>
    <row r="12" spans="1:5" ht="24.75" thickBot="1" x14ac:dyDescent="0.3">
      <c r="A12" s="62" t="s">
        <v>245</v>
      </c>
      <c r="B12" s="63" t="s">
        <v>237</v>
      </c>
      <c r="C12" s="64">
        <v>0</v>
      </c>
      <c r="D12" s="64">
        <v>0</v>
      </c>
      <c r="E12" s="64">
        <v>0</v>
      </c>
    </row>
    <row r="13" spans="1:5" ht="15.75" thickBot="1" x14ac:dyDescent="0.3">
      <c r="A13" s="62" t="s">
        <v>246</v>
      </c>
      <c r="B13" s="63" t="s">
        <v>237</v>
      </c>
      <c r="C13" s="64">
        <v>0</v>
      </c>
      <c r="D13" s="64">
        <v>0</v>
      </c>
      <c r="E13" s="64">
        <v>0</v>
      </c>
    </row>
    <row r="14" spans="1:5" ht="15.75" thickBot="1" x14ac:dyDescent="0.3">
      <c r="A14" s="62" t="s">
        <v>190</v>
      </c>
      <c r="B14" s="63" t="s">
        <v>237</v>
      </c>
      <c r="C14" s="64">
        <v>0</v>
      </c>
      <c r="D14" s="64">
        <v>0</v>
      </c>
      <c r="E14" s="64">
        <v>0</v>
      </c>
    </row>
    <row r="15" spans="1:5" ht="15.75" thickBot="1" x14ac:dyDescent="0.3">
      <c r="A15" s="65" t="s">
        <v>247</v>
      </c>
      <c r="B15" s="66" t="s">
        <v>248</v>
      </c>
      <c r="C15" s="67">
        <f>SUM(C4:C14)</f>
        <v>0</v>
      </c>
      <c r="D15" s="67">
        <f>SUM(D4:D14)</f>
        <v>0</v>
      </c>
      <c r="E15" s="67">
        <f>SUM(E4:E14)</f>
        <v>0</v>
      </c>
    </row>
    <row r="16" spans="1:5" ht="36.75" thickBot="1" x14ac:dyDescent="0.3">
      <c r="A16" s="62" t="s">
        <v>249</v>
      </c>
      <c r="B16" s="63" t="s">
        <v>301</v>
      </c>
      <c r="C16" s="67">
        <f>ROUNDUP(C15*2%,2)</f>
        <v>0</v>
      </c>
      <c r="D16" s="67">
        <f>ROUNDUP(D15*2%,2)</f>
        <v>0</v>
      </c>
      <c r="E16" s="67">
        <f>ROUNDUP(E15*5%,2)</f>
        <v>0</v>
      </c>
    </row>
    <row r="17" spans="1:5" ht="24.75" thickBot="1" x14ac:dyDescent="0.3">
      <c r="A17" s="62" t="s">
        <v>250</v>
      </c>
      <c r="B17" s="63" t="s">
        <v>261</v>
      </c>
      <c r="C17" s="67">
        <f>ROUNDUP(C15*10%,2)</f>
        <v>0</v>
      </c>
      <c r="D17" s="67">
        <f>ROUNDUP(D15*10%,2)</f>
        <v>0</v>
      </c>
      <c r="E17" s="67" t="s">
        <v>300</v>
      </c>
    </row>
    <row r="18" spans="1:5" ht="24.75" thickBot="1" x14ac:dyDescent="0.3">
      <c r="A18" s="62" t="s">
        <v>251</v>
      </c>
      <c r="B18" s="65" t="s">
        <v>252</v>
      </c>
      <c r="C18" s="67">
        <f>C15+C16+C17</f>
        <v>0</v>
      </c>
      <c r="D18" s="67">
        <f>D15+D16+D17</f>
        <v>0</v>
      </c>
      <c r="E18" s="67">
        <f>E15+E16</f>
        <v>0</v>
      </c>
    </row>
    <row r="19" spans="1:5" ht="15.75" thickBot="1" x14ac:dyDescent="0.3">
      <c r="A19" s="65" t="s">
        <v>253</v>
      </c>
      <c r="B19" s="65" t="s">
        <v>254</v>
      </c>
      <c r="C19" s="68">
        <f>'IV-D CUSTO PESS MIN HMAE'!D31</f>
        <v>0</v>
      </c>
      <c r="D19" s="67">
        <f>'IV-D CUSTO PESS MIN HMULHER'!C22:D22</f>
        <v>0</v>
      </c>
      <c r="E19" s="67">
        <f>'IV-D CUSTO PESS MIN HTO BAIX'!D31</f>
        <v>0</v>
      </c>
    </row>
    <row r="20" spans="1:5" ht="15.75" thickBot="1" x14ac:dyDescent="0.3">
      <c r="A20" s="184" t="s">
        <v>255</v>
      </c>
      <c r="B20" s="185"/>
      <c r="C20" s="69">
        <f>C18+C19</f>
        <v>0</v>
      </c>
      <c r="D20" s="69">
        <f>D18+D19</f>
        <v>0</v>
      </c>
      <c r="E20" s="69">
        <f>E18+E19</f>
        <v>0</v>
      </c>
    </row>
    <row r="21" spans="1:5" ht="15.75" thickBot="1" x14ac:dyDescent="0.3">
      <c r="A21" s="184" t="s">
        <v>256</v>
      </c>
      <c r="B21" s="186"/>
      <c r="C21" s="175">
        <f>C20+D20+E20</f>
        <v>0</v>
      </c>
      <c r="D21" s="176"/>
      <c r="E21" s="177"/>
    </row>
    <row r="22" spans="1:5" ht="15.75" thickBot="1" x14ac:dyDescent="0.3">
      <c r="A22" s="184" t="s">
        <v>257</v>
      </c>
      <c r="B22" s="185"/>
      <c r="C22" s="69">
        <f>C20*12</f>
        <v>0</v>
      </c>
      <c r="D22" s="69">
        <f>D20*12</f>
        <v>0</v>
      </c>
      <c r="E22" s="116">
        <f>E20*12</f>
        <v>0</v>
      </c>
    </row>
    <row r="23" spans="1:5" ht="15.75" thickBot="1" x14ac:dyDescent="0.3">
      <c r="A23" s="184" t="s">
        <v>258</v>
      </c>
      <c r="B23" s="186"/>
      <c r="C23" s="178">
        <f>C21*12</f>
        <v>0</v>
      </c>
      <c r="D23" s="179"/>
      <c r="E23" s="180"/>
    </row>
  </sheetData>
  <mergeCells count="9">
    <mergeCell ref="C21:E21"/>
    <mergeCell ref="C23:E23"/>
    <mergeCell ref="A1:E1"/>
    <mergeCell ref="A22:B22"/>
    <mergeCell ref="A23:B23"/>
    <mergeCell ref="A2:A3"/>
    <mergeCell ref="B2:B3"/>
    <mergeCell ref="A20:B20"/>
    <mergeCell ref="A21:B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" workbookViewId="0">
      <selection activeCell="F17" sqref="F17"/>
    </sheetView>
  </sheetViews>
  <sheetFormatPr defaultRowHeight="15" x14ac:dyDescent="0.25"/>
  <cols>
    <col min="1" max="1" width="64" style="6" customWidth="1"/>
    <col min="2" max="2" width="12.5703125" style="6" customWidth="1"/>
    <col min="3" max="3" width="36.5703125" style="6" customWidth="1"/>
  </cols>
  <sheetData>
    <row r="1" spans="1:7" ht="15.75" thickBot="1" x14ac:dyDescent="0.3">
      <c r="A1" s="12" t="s">
        <v>27</v>
      </c>
      <c r="B1" s="13" t="s">
        <v>28</v>
      </c>
      <c r="C1" s="14" t="s">
        <v>29</v>
      </c>
    </row>
    <row r="2" spans="1:7" ht="15.75" thickBot="1" x14ac:dyDescent="0.3">
      <c r="A2" s="15" t="s">
        <v>30</v>
      </c>
      <c r="B2" s="16" t="s">
        <v>31</v>
      </c>
      <c r="C2" s="17"/>
    </row>
    <row r="3" spans="1:7" ht="15.75" thickBot="1" x14ac:dyDescent="0.3">
      <c r="A3" s="15" t="s">
        <v>32</v>
      </c>
      <c r="B3" s="16" t="s">
        <v>33</v>
      </c>
      <c r="C3" s="17"/>
    </row>
    <row r="4" spans="1:7" ht="15.75" thickBot="1" x14ac:dyDescent="0.3">
      <c r="A4" s="15" t="s">
        <v>34</v>
      </c>
      <c r="B4" s="16" t="s">
        <v>35</v>
      </c>
      <c r="C4" s="17"/>
    </row>
    <row r="5" spans="1:7" ht="15.75" thickBot="1" x14ac:dyDescent="0.3">
      <c r="A5" s="15" t="s">
        <v>36</v>
      </c>
      <c r="B5" s="16" t="s">
        <v>37</v>
      </c>
      <c r="C5" s="17"/>
      <c r="G5">
        <v>2</v>
      </c>
    </row>
    <row r="6" spans="1:7" ht="15.75" thickBot="1" x14ac:dyDescent="0.3">
      <c r="A6" s="15" t="s">
        <v>38</v>
      </c>
      <c r="B6" s="16" t="s">
        <v>39</v>
      </c>
      <c r="C6" s="17"/>
    </row>
    <row r="7" spans="1:7" ht="15.75" thickBot="1" x14ac:dyDescent="0.3">
      <c r="A7" s="15" t="s">
        <v>40</v>
      </c>
      <c r="B7" s="16" t="s">
        <v>41</v>
      </c>
      <c r="C7" s="17"/>
    </row>
    <row r="8" spans="1:7" ht="15.75" thickBot="1" x14ac:dyDescent="0.3">
      <c r="A8" s="15" t="s">
        <v>42</v>
      </c>
      <c r="B8" s="16" t="s">
        <v>43</v>
      </c>
      <c r="C8" s="17"/>
    </row>
    <row r="9" spans="1:7" ht="15.75" thickBot="1" x14ac:dyDescent="0.3">
      <c r="A9" s="15" t="s">
        <v>44</v>
      </c>
      <c r="B9" s="16" t="s">
        <v>45</v>
      </c>
      <c r="C9" s="17"/>
    </row>
    <row r="10" spans="1:7" ht="15.75" thickBot="1" x14ac:dyDescent="0.3">
      <c r="A10" s="15" t="s">
        <v>46</v>
      </c>
      <c r="B10" s="16" t="s">
        <v>31</v>
      </c>
      <c r="C10" s="17"/>
    </row>
    <row r="11" spans="1:7" ht="15.75" thickBot="1" x14ac:dyDescent="0.3">
      <c r="A11" s="15" t="s">
        <v>47</v>
      </c>
      <c r="B11" s="16" t="s">
        <v>37</v>
      </c>
      <c r="C11" s="17"/>
    </row>
    <row r="12" spans="1:7" ht="15.75" thickBot="1" x14ac:dyDescent="0.3">
      <c r="A12" s="15" t="s">
        <v>48</v>
      </c>
      <c r="B12" s="16" t="s">
        <v>37</v>
      </c>
      <c r="C12" s="17"/>
    </row>
    <row r="13" spans="1:7" ht="15.75" thickBot="1" x14ac:dyDescent="0.3">
      <c r="A13" s="15" t="s">
        <v>49</v>
      </c>
      <c r="B13" s="16" t="s">
        <v>50</v>
      </c>
      <c r="C13" s="17"/>
    </row>
    <row r="14" spans="1:7" ht="15.75" thickBot="1" x14ac:dyDescent="0.3">
      <c r="A14" s="15" t="s">
        <v>51</v>
      </c>
      <c r="B14" s="16" t="s">
        <v>50</v>
      </c>
      <c r="C14" s="17"/>
    </row>
    <row r="15" spans="1:7" ht="15.75" thickBot="1" x14ac:dyDescent="0.3">
      <c r="A15" s="15" t="s">
        <v>52</v>
      </c>
      <c r="B15" s="16" t="s">
        <v>50</v>
      </c>
      <c r="C15" s="17"/>
    </row>
    <row r="16" spans="1:7" ht="15.75" thickBot="1" x14ac:dyDescent="0.3">
      <c r="A16" s="15" t="s">
        <v>53</v>
      </c>
      <c r="B16" s="16" t="s">
        <v>54</v>
      </c>
      <c r="C16" s="17"/>
    </row>
    <row r="17" spans="1:3" ht="15.75" thickBot="1" x14ac:dyDescent="0.3">
      <c r="A17" s="15" t="s">
        <v>55</v>
      </c>
      <c r="B17" s="16" t="s">
        <v>56</v>
      </c>
      <c r="C17" s="17"/>
    </row>
    <row r="18" spans="1:3" ht="15.75" thickBot="1" x14ac:dyDescent="0.3">
      <c r="A18" s="15" t="s">
        <v>57</v>
      </c>
      <c r="B18" s="16" t="s">
        <v>56</v>
      </c>
      <c r="C18" s="17"/>
    </row>
    <row r="19" spans="1:3" ht="15.75" thickBot="1" x14ac:dyDescent="0.3">
      <c r="A19" s="15" t="s">
        <v>58</v>
      </c>
      <c r="B19" s="16" t="s">
        <v>59</v>
      </c>
      <c r="C19" s="17"/>
    </row>
    <row r="20" spans="1:3" ht="15.75" thickBot="1" x14ac:dyDescent="0.3">
      <c r="A20" s="15" t="s">
        <v>60</v>
      </c>
      <c r="B20" s="16" t="s">
        <v>59</v>
      </c>
      <c r="C20" s="17"/>
    </row>
    <row r="21" spans="1:3" ht="15.75" thickBot="1" x14ac:dyDescent="0.3">
      <c r="A21" s="15" t="s">
        <v>61</v>
      </c>
      <c r="B21" s="16" t="s">
        <v>56</v>
      </c>
      <c r="C21" s="17"/>
    </row>
    <row r="22" spans="1:3" ht="15.75" thickBot="1" x14ac:dyDescent="0.3">
      <c r="A22" s="15" t="s">
        <v>62</v>
      </c>
      <c r="B22" s="16" t="s">
        <v>63</v>
      </c>
      <c r="C22" s="17"/>
    </row>
    <row r="23" spans="1:3" ht="15.75" thickBot="1" x14ac:dyDescent="0.3">
      <c r="A23" s="15" t="s">
        <v>64</v>
      </c>
      <c r="B23" s="16" t="s">
        <v>63</v>
      </c>
      <c r="C23" s="17"/>
    </row>
    <row r="24" spans="1:3" ht="15.75" thickBot="1" x14ac:dyDescent="0.3">
      <c r="A24" s="15" t="s">
        <v>65</v>
      </c>
      <c r="B24" s="16" t="s">
        <v>63</v>
      </c>
      <c r="C24" s="17"/>
    </row>
    <row r="25" spans="1:3" ht="15.75" thickBot="1" x14ac:dyDescent="0.3">
      <c r="A25" s="15" t="s">
        <v>66</v>
      </c>
      <c r="B25" s="16" t="s">
        <v>37</v>
      </c>
      <c r="C25" s="17"/>
    </row>
    <row r="26" spans="1:3" ht="15.75" thickBot="1" x14ac:dyDescent="0.3">
      <c r="A26" s="15" t="s">
        <v>67</v>
      </c>
      <c r="B26" s="16" t="s">
        <v>68</v>
      </c>
      <c r="C26" s="17"/>
    </row>
    <row r="27" spans="1:3" ht="15.75" thickBot="1" x14ac:dyDescent="0.3">
      <c r="A27" s="15" t="s">
        <v>69</v>
      </c>
      <c r="B27" s="16" t="s">
        <v>70</v>
      </c>
      <c r="C27" s="17"/>
    </row>
    <row r="28" spans="1:3" ht="26.25" thickBot="1" x14ac:dyDescent="0.3">
      <c r="A28" s="15" t="s">
        <v>71</v>
      </c>
      <c r="B28" s="16" t="s">
        <v>70</v>
      </c>
      <c r="C28" s="17"/>
    </row>
    <row r="29" spans="1:3" ht="15.75" thickBot="1" x14ac:dyDescent="0.3">
      <c r="A29" s="15" t="s">
        <v>72</v>
      </c>
      <c r="B29" s="16" t="s">
        <v>70</v>
      </c>
      <c r="C29" s="17"/>
    </row>
    <row r="30" spans="1:3" ht="15.75" thickBot="1" x14ac:dyDescent="0.3">
      <c r="A30" s="15" t="s">
        <v>73</v>
      </c>
      <c r="B30" s="16" t="s">
        <v>31</v>
      </c>
      <c r="C30" s="17"/>
    </row>
    <row r="31" spans="1:3" ht="15.75" thickBot="1" x14ac:dyDescent="0.3">
      <c r="A31" s="15" t="s">
        <v>74</v>
      </c>
      <c r="B31" s="16" t="s">
        <v>70</v>
      </c>
      <c r="C31" s="17"/>
    </row>
    <row r="32" spans="1:3" ht="26.25" thickBot="1" x14ac:dyDescent="0.3">
      <c r="A32" s="15" t="s">
        <v>75</v>
      </c>
      <c r="B32" s="16" t="s">
        <v>31</v>
      </c>
      <c r="C32" s="17"/>
    </row>
    <row r="33" spans="1:3" ht="26.25" thickBot="1" x14ac:dyDescent="0.3">
      <c r="A33" s="15" t="s">
        <v>76</v>
      </c>
      <c r="B33" s="16" t="s">
        <v>70</v>
      </c>
      <c r="C33" s="17"/>
    </row>
    <row r="34" spans="1:3" ht="15.75" thickBot="1" x14ac:dyDescent="0.3">
      <c r="A34" s="15" t="s">
        <v>77</v>
      </c>
      <c r="B34" s="16" t="s">
        <v>31</v>
      </c>
      <c r="C34" s="17"/>
    </row>
    <row r="35" spans="1:3" ht="26.25" thickBot="1" x14ac:dyDescent="0.3">
      <c r="A35" s="15" t="s">
        <v>78</v>
      </c>
      <c r="B35" s="16" t="s">
        <v>31</v>
      </c>
      <c r="C35" s="17"/>
    </row>
    <row r="36" spans="1:3" ht="15.75" thickBot="1" x14ac:dyDescent="0.3">
      <c r="A36" s="15" t="s">
        <v>79</v>
      </c>
      <c r="B36" s="16" t="s">
        <v>31</v>
      </c>
      <c r="C36" s="17"/>
    </row>
    <row r="37" spans="1:3" ht="39" thickBot="1" x14ac:dyDescent="0.3">
      <c r="A37" s="15" t="s">
        <v>80</v>
      </c>
      <c r="B37" s="16" t="s">
        <v>31</v>
      </c>
      <c r="C37" s="17"/>
    </row>
    <row r="38" spans="1:3" ht="26.25" thickBot="1" x14ac:dyDescent="0.3">
      <c r="A38" s="15" t="s">
        <v>81</v>
      </c>
      <c r="B38" s="16" t="s">
        <v>31</v>
      </c>
      <c r="C38" s="17"/>
    </row>
    <row r="39" spans="1:3" ht="39" thickBot="1" x14ac:dyDescent="0.3">
      <c r="A39" s="15" t="s">
        <v>82</v>
      </c>
      <c r="B39" s="16" t="s">
        <v>31</v>
      </c>
      <c r="C39" s="17"/>
    </row>
    <row r="40" spans="1:3" ht="51.75" thickBot="1" x14ac:dyDescent="0.3">
      <c r="A40" s="15" t="s">
        <v>83</v>
      </c>
      <c r="B40" s="16" t="s">
        <v>31</v>
      </c>
      <c r="C40" s="17"/>
    </row>
    <row r="41" spans="1:3" ht="15.75" thickBot="1" x14ac:dyDescent="0.3">
      <c r="A41" s="15" t="s">
        <v>84</v>
      </c>
      <c r="B41" s="16" t="s">
        <v>85</v>
      </c>
      <c r="C41" s="17"/>
    </row>
    <row r="42" spans="1:3" ht="15.75" thickBot="1" x14ac:dyDescent="0.3">
      <c r="A42" s="15" t="s">
        <v>86</v>
      </c>
      <c r="B42" s="16" t="s">
        <v>87</v>
      </c>
      <c r="C42" s="17"/>
    </row>
    <row r="43" spans="1:3" ht="15.75" thickBot="1" x14ac:dyDescent="0.3">
      <c r="A43" s="15" t="s">
        <v>88</v>
      </c>
      <c r="B43" s="16" t="s">
        <v>87</v>
      </c>
      <c r="C43" s="17"/>
    </row>
    <row r="44" spans="1:3" ht="15.75" thickBot="1" x14ac:dyDescent="0.3">
      <c r="A44" s="15" t="s">
        <v>89</v>
      </c>
      <c r="B44" s="16" t="s">
        <v>90</v>
      </c>
      <c r="C44" s="17"/>
    </row>
    <row r="45" spans="1:3" ht="15.75" thickBot="1" x14ac:dyDescent="0.3">
      <c r="A45" s="15" t="s">
        <v>91</v>
      </c>
      <c r="B45" s="16" t="s">
        <v>87</v>
      </c>
      <c r="C45" s="17"/>
    </row>
    <row r="46" spans="1:3" ht="15.75" thickBot="1" x14ac:dyDescent="0.3">
      <c r="A46" s="15" t="s">
        <v>92</v>
      </c>
      <c r="B46" s="16" t="s">
        <v>90</v>
      </c>
      <c r="C46" s="17"/>
    </row>
    <row r="47" spans="1:3" ht="15.75" thickBot="1" x14ac:dyDescent="0.3">
      <c r="A47" s="15" t="s">
        <v>93</v>
      </c>
      <c r="B47" s="16" t="s">
        <v>94</v>
      </c>
      <c r="C47" s="17"/>
    </row>
    <row r="48" spans="1:3" ht="15.75" thickBot="1" x14ac:dyDescent="0.3">
      <c r="A48" s="15" t="s">
        <v>95</v>
      </c>
      <c r="B48" s="16" t="s">
        <v>87</v>
      </c>
      <c r="C48" s="17"/>
    </row>
    <row r="49" spans="1:3" ht="26.25" thickBot="1" x14ac:dyDescent="0.3">
      <c r="A49" s="15" t="s">
        <v>96</v>
      </c>
      <c r="B49" s="16" t="s">
        <v>87</v>
      </c>
      <c r="C49" s="17"/>
    </row>
    <row r="50" spans="1:3" ht="15.75" thickBot="1" x14ac:dyDescent="0.3">
      <c r="A50" s="15" t="s">
        <v>97</v>
      </c>
      <c r="B50" s="16" t="s">
        <v>70</v>
      </c>
      <c r="C50" s="17"/>
    </row>
    <row r="51" spans="1:3" ht="15.75" thickBot="1" x14ac:dyDescent="0.3">
      <c r="A51" s="15" t="s">
        <v>98</v>
      </c>
      <c r="B51" s="16" t="s">
        <v>70</v>
      </c>
      <c r="C51" s="17"/>
    </row>
    <row r="52" spans="1:3" ht="26.25" thickBot="1" x14ac:dyDescent="0.3">
      <c r="A52" s="15" t="s">
        <v>99</v>
      </c>
      <c r="B52" s="16" t="s">
        <v>31</v>
      </c>
      <c r="C52" s="17"/>
    </row>
    <row r="53" spans="1:3" ht="26.25" thickBot="1" x14ac:dyDescent="0.3">
      <c r="A53" s="15" t="s">
        <v>100</v>
      </c>
      <c r="B53" s="16" t="s">
        <v>31</v>
      </c>
      <c r="C53" s="17"/>
    </row>
    <row r="54" spans="1:3" ht="26.25" thickBot="1" x14ac:dyDescent="0.3">
      <c r="A54" s="15" t="s">
        <v>101</v>
      </c>
      <c r="B54" s="16" t="s">
        <v>70</v>
      </c>
      <c r="C54" s="17"/>
    </row>
    <row r="55" spans="1:3" ht="15.75" thickBot="1" x14ac:dyDescent="0.3">
      <c r="A55" s="15" t="s">
        <v>102</v>
      </c>
      <c r="B55" s="16" t="s">
        <v>70</v>
      </c>
      <c r="C55" s="17"/>
    </row>
    <row r="56" spans="1:3" ht="15.75" thickBot="1" x14ac:dyDescent="0.3">
      <c r="A56" s="15" t="s">
        <v>103</v>
      </c>
      <c r="B56" s="16" t="s">
        <v>104</v>
      </c>
      <c r="C56" s="17"/>
    </row>
    <row r="57" spans="1:3" ht="15.75" thickBot="1" x14ac:dyDescent="0.3">
      <c r="A57" s="15" t="s">
        <v>105</v>
      </c>
      <c r="B57" s="16" t="s">
        <v>31</v>
      </c>
      <c r="C57" s="17"/>
    </row>
    <row r="58" spans="1:3" ht="15.75" thickBot="1" x14ac:dyDescent="0.3">
      <c r="A58" s="15" t="s">
        <v>106</v>
      </c>
      <c r="B58" s="16" t="s">
        <v>107</v>
      </c>
      <c r="C58" s="17"/>
    </row>
    <row r="59" spans="1:3" ht="26.25" thickBot="1" x14ac:dyDescent="0.3">
      <c r="A59" s="15" t="s">
        <v>108</v>
      </c>
      <c r="B59" s="16" t="s">
        <v>31</v>
      </c>
      <c r="C59" s="17"/>
    </row>
    <row r="60" spans="1:3" ht="15.75" thickBot="1" x14ac:dyDescent="0.3">
      <c r="A60" s="15" t="s">
        <v>109</v>
      </c>
      <c r="B60" s="16" t="s">
        <v>110</v>
      </c>
      <c r="C60" s="17"/>
    </row>
    <row r="61" spans="1:3" ht="26.25" thickBot="1" x14ac:dyDescent="0.3">
      <c r="A61" s="15" t="s">
        <v>111</v>
      </c>
      <c r="B61" s="16" t="s">
        <v>70</v>
      </c>
      <c r="C61" s="17"/>
    </row>
    <row r="62" spans="1:3" ht="26.25" thickBot="1" x14ac:dyDescent="0.3">
      <c r="A62" s="15" t="s">
        <v>112</v>
      </c>
      <c r="B62" s="16" t="s">
        <v>31</v>
      </c>
      <c r="C62" s="17"/>
    </row>
    <row r="63" spans="1:3" ht="39" thickBot="1" x14ac:dyDescent="0.3">
      <c r="A63" s="15" t="s">
        <v>113</v>
      </c>
      <c r="B63" s="16" t="s">
        <v>31</v>
      </c>
      <c r="C63" s="1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8" sqref="F8"/>
    </sheetView>
  </sheetViews>
  <sheetFormatPr defaultRowHeight="15" x14ac:dyDescent="0.25"/>
  <cols>
    <col min="1" max="1" width="73" style="6" customWidth="1"/>
    <col min="2" max="2" width="27.5703125" style="6" customWidth="1"/>
    <col min="3" max="3" width="36.42578125" style="6" customWidth="1"/>
  </cols>
  <sheetData>
    <row r="1" spans="1:3" ht="15.75" thickBot="1" x14ac:dyDescent="0.3">
      <c r="A1" s="18" t="s">
        <v>27</v>
      </c>
      <c r="B1" s="19" t="s">
        <v>114</v>
      </c>
      <c r="C1" s="20" t="s">
        <v>115</v>
      </c>
    </row>
    <row r="2" spans="1:3" ht="39" thickBot="1" x14ac:dyDescent="0.3">
      <c r="A2" s="21" t="s">
        <v>116</v>
      </c>
      <c r="B2" s="22" t="s">
        <v>31</v>
      </c>
      <c r="C2" s="23"/>
    </row>
    <row r="3" spans="1:3" ht="39" thickBot="1" x14ac:dyDescent="0.3">
      <c r="A3" s="15" t="s">
        <v>117</v>
      </c>
      <c r="B3" s="16" t="s">
        <v>31</v>
      </c>
      <c r="C3" s="23"/>
    </row>
    <row r="4" spans="1:3" ht="26.25" thickBot="1" x14ac:dyDescent="0.3">
      <c r="A4" s="15" t="s">
        <v>118</v>
      </c>
      <c r="B4" s="16" t="s">
        <v>31</v>
      </c>
      <c r="C4" s="23"/>
    </row>
    <row r="5" spans="1:3" ht="39" thickBot="1" x14ac:dyDescent="0.3">
      <c r="A5" s="15" t="s">
        <v>119</v>
      </c>
      <c r="B5" s="16" t="s">
        <v>31</v>
      </c>
      <c r="C5" s="23"/>
    </row>
    <row r="6" spans="1:3" ht="39" thickBot="1" x14ac:dyDescent="0.3">
      <c r="A6" s="15" t="s">
        <v>120</v>
      </c>
      <c r="B6" s="16" t="s">
        <v>31</v>
      </c>
      <c r="C6" s="23"/>
    </row>
    <row r="7" spans="1:3" ht="26.25" thickBot="1" x14ac:dyDescent="0.3">
      <c r="A7" s="15" t="s">
        <v>121</v>
      </c>
      <c r="B7" s="16" t="s">
        <v>31</v>
      </c>
      <c r="C7" s="23"/>
    </row>
    <row r="8" spans="1:3" ht="39" thickBot="1" x14ac:dyDescent="0.3">
      <c r="A8" s="15" t="s">
        <v>122</v>
      </c>
      <c r="B8" s="16" t="s">
        <v>31</v>
      </c>
      <c r="C8" s="23"/>
    </row>
    <row r="9" spans="1:3" ht="26.25" thickBot="1" x14ac:dyDescent="0.3">
      <c r="A9" s="15" t="s">
        <v>123</v>
      </c>
      <c r="B9" s="16" t="s">
        <v>124</v>
      </c>
      <c r="C9" s="23"/>
    </row>
    <row r="10" spans="1:3" ht="26.25" thickBot="1" x14ac:dyDescent="0.3">
      <c r="A10" s="15" t="s">
        <v>125</v>
      </c>
      <c r="B10" s="16" t="s">
        <v>31</v>
      </c>
      <c r="C10" s="23"/>
    </row>
    <row r="11" spans="1:3" ht="39" thickBot="1" x14ac:dyDescent="0.3">
      <c r="A11" s="15" t="s">
        <v>126</v>
      </c>
      <c r="B11" s="16" t="s">
        <v>31</v>
      </c>
      <c r="C11" s="23"/>
    </row>
    <row r="12" spans="1:3" ht="39" thickBot="1" x14ac:dyDescent="0.3">
      <c r="A12" s="15" t="s">
        <v>127</v>
      </c>
      <c r="B12" s="16" t="s">
        <v>31</v>
      </c>
      <c r="C12" s="23"/>
    </row>
    <row r="13" spans="1:3" ht="26.25" thickBot="1" x14ac:dyDescent="0.3">
      <c r="A13" s="15" t="s">
        <v>128</v>
      </c>
      <c r="B13" s="16" t="s">
        <v>31</v>
      </c>
      <c r="C13" s="23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topLeftCell="A83" workbookViewId="0">
      <selection activeCell="C99" activeCellId="13" sqref="C4:C7 C10:C13 C17:C22 C25:C30 C33:C38 C41:C46 C49:C54 C57:C62 C65:C70 C73:C78 C81:C86 C89:C94 C97 C99"/>
    </sheetView>
  </sheetViews>
  <sheetFormatPr defaultRowHeight="15" x14ac:dyDescent="0.25"/>
  <cols>
    <col min="1" max="1" width="22.7109375" style="81" customWidth="1"/>
    <col min="2" max="2" width="22.42578125" style="81" customWidth="1"/>
    <col min="3" max="7" width="20.28515625" style="81" customWidth="1"/>
    <col min="8" max="16384" width="9.140625" style="81"/>
  </cols>
  <sheetData>
    <row r="1" spans="1:4" x14ac:dyDescent="0.25">
      <c r="A1" s="140" t="s">
        <v>265</v>
      </c>
      <c r="B1" s="140"/>
      <c r="C1" s="140"/>
      <c r="D1" s="140"/>
    </row>
    <row r="2" spans="1:4" ht="36.75" x14ac:dyDescent="0.25">
      <c r="A2" s="83" t="s">
        <v>0</v>
      </c>
      <c r="B2" s="1" t="s">
        <v>266</v>
      </c>
      <c r="C2" s="141" t="s">
        <v>21</v>
      </c>
      <c r="D2" s="141"/>
    </row>
    <row r="3" spans="1:4" x14ac:dyDescent="0.25">
      <c r="A3" s="84" t="s">
        <v>1</v>
      </c>
      <c r="B3" s="83" t="s">
        <v>267</v>
      </c>
      <c r="C3" s="105" t="s">
        <v>268</v>
      </c>
      <c r="D3" s="105" t="s">
        <v>19</v>
      </c>
    </row>
    <row r="4" spans="1:4" x14ac:dyDescent="0.25">
      <c r="A4" s="3" t="s">
        <v>2</v>
      </c>
      <c r="B4" s="85">
        <v>7758</v>
      </c>
      <c r="C4" s="86">
        <v>0</v>
      </c>
      <c r="D4" s="87">
        <f>B4*C4</f>
        <v>0</v>
      </c>
    </row>
    <row r="5" spans="1:4" x14ac:dyDescent="0.25">
      <c r="A5" s="3" t="s">
        <v>4</v>
      </c>
      <c r="B5" s="85">
        <v>8157</v>
      </c>
      <c r="C5" s="86">
        <v>0</v>
      </c>
      <c r="D5" s="87">
        <f t="shared" ref="D5:D7" si="0">B5*C5</f>
        <v>0</v>
      </c>
    </row>
    <row r="6" spans="1:4" x14ac:dyDescent="0.25">
      <c r="A6" s="3" t="s">
        <v>5</v>
      </c>
      <c r="B6" s="85">
        <v>5244</v>
      </c>
      <c r="C6" s="86">
        <v>0</v>
      </c>
      <c r="D6" s="87">
        <f t="shared" si="0"/>
        <v>0</v>
      </c>
    </row>
    <row r="7" spans="1:4" x14ac:dyDescent="0.25">
      <c r="A7" s="3" t="s">
        <v>20</v>
      </c>
      <c r="B7" s="85">
        <v>3698</v>
      </c>
      <c r="C7" s="86">
        <v>0</v>
      </c>
      <c r="D7" s="87">
        <f t="shared" si="0"/>
        <v>0</v>
      </c>
    </row>
    <row r="8" spans="1:4" x14ac:dyDescent="0.25">
      <c r="A8" s="3" t="s">
        <v>7</v>
      </c>
      <c r="B8" s="5">
        <f>SUM(B4:B7)</f>
        <v>24857</v>
      </c>
      <c r="C8" s="88" t="s">
        <v>264</v>
      </c>
      <c r="D8" s="89">
        <f>SUM(D4:D7)</f>
        <v>0</v>
      </c>
    </row>
    <row r="9" spans="1:4" x14ac:dyDescent="0.25">
      <c r="A9" s="84" t="s">
        <v>1</v>
      </c>
      <c r="B9" s="83" t="s">
        <v>8</v>
      </c>
      <c r="C9" s="105" t="s">
        <v>268</v>
      </c>
      <c r="D9" s="105" t="s">
        <v>19</v>
      </c>
    </row>
    <row r="10" spans="1:4" x14ac:dyDescent="0.25">
      <c r="A10" s="3" t="s">
        <v>2</v>
      </c>
      <c r="B10" s="85">
        <v>1403</v>
      </c>
      <c r="C10" s="86">
        <v>0</v>
      </c>
      <c r="D10" s="87">
        <f>B10*C10</f>
        <v>0</v>
      </c>
    </row>
    <row r="11" spans="1:4" x14ac:dyDescent="0.25">
      <c r="A11" s="3" t="s">
        <v>4</v>
      </c>
      <c r="B11" s="85">
        <v>2052</v>
      </c>
      <c r="C11" s="86">
        <v>0</v>
      </c>
      <c r="D11" s="87">
        <f t="shared" ref="D11:D13" si="1">B11*C11</f>
        <v>0</v>
      </c>
    </row>
    <row r="12" spans="1:4" x14ac:dyDescent="0.25">
      <c r="A12" s="3" t="s">
        <v>5</v>
      </c>
      <c r="B12" s="85">
        <v>233</v>
      </c>
      <c r="C12" s="86">
        <v>0</v>
      </c>
      <c r="D12" s="87">
        <f t="shared" si="1"/>
        <v>0</v>
      </c>
    </row>
    <row r="13" spans="1:4" x14ac:dyDescent="0.25">
      <c r="A13" s="3" t="s">
        <v>20</v>
      </c>
      <c r="B13" s="85">
        <v>1714</v>
      </c>
      <c r="C13" s="86">
        <v>0</v>
      </c>
      <c r="D13" s="87">
        <f t="shared" si="1"/>
        <v>0</v>
      </c>
    </row>
    <row r="14" spans="1:4" x14ac:dyDescent="0.25">
      <c r="A14" s="3" t="s">
        <v>7</v>
      </c>
      <c r="B14" s="5">
        <f>SUM(B10:B13)</f>
        <v>5402</v>
      </c>
      <c r="C14" s="90" t="s">
        <v>264</v>
      </c>
      <c r="D14" s="91">
        <f>SUM(D10:D13)</f>
        <v>0</v>
      </c>
    </row>
    <row r="15" spans="1:4" x14ac:dyDescent="0.25">
      <c r="A15" s="142" t="s">
        <v>269</v>
      </c>
      <c r="B15" s="142"/>
      <c r="C15" s="142"/>
      <c r="D15" s="142"/>
    </row>
    <row r="16" spans="1:4" x14ac:dyDescent="0.25">
      <c r="A16" s="84" t="s">
        <v>1</v>
      </c>
      <c r="B16" s="83" t="s">
        <v>18</v>
      </c>
      <c r="C16" s="105" t="s">
        <v>268</v>
      </c>
      <c r="D16" s="105" t="s">
        <v>19</v>
      </c>
    </row>
    <row r="17" spans="1:4" x14ac:dyDescent="0.25">
      <c r="A17" s="3" t="s">
        <v>2</v>
      </c>
      <c r="B17" s="85">
        <v>0</v>
      </c>
      <c r="C17" s="86">
        <v>0</v>
      </c>
      <c r="D17" s="87">
        <f>B17*C17</f>
        <v>0</v>
      </c>
    </row>
    <row r="18" spans="1:4" x14ac:dyDescent="0.25">
      <c r="A18" s="3" t="s">
        <v>3</v>
      </c>
      <c r="B18" s="85">
        <v>0</v>
      </c>
      <c r="C18" s="86">
        <v>0</v>
      </c>
      <c r="D18" s="87">
        <f t="shared" ref="D18:D22" si="2">B18*C18</f>
        <v>0</v>
      </c>
    </row>
    <row r="19" spans="1:4" x14ac:dyDescent="0.25">
      <c r="A19" s="3" t="s">
        <v>4</v>
      </c>
      <c r="B19" s="85">
        <v>0</v>
      </c>
      <c r="C19" s="86">
        <v>0</v>
      </c>
      <c r="D19" s="87">
        <f t="shared" si="2"/>
        <v>0</v>
      </c>
    </row>
    <row r="20" spans="1:4" x14ac:dyDescent="0.25">
      <c r="A20" s="3" t="s">
        <v>5</v>
      </c>
      <c r="B20" s="85">
        <v>0</v>
      </c>
      <c r="C20" s="86">
        <v>0</v>
      </c>
      <c r="D20" s="87">
        <f t="shared" si="2"/>
        <v>0</v>
      </c>
    </row>
    <row r="21" spans="1:4" x14ac:dyDescent="0.25">
      <c r="A21" s="3" t="s">
        <v>20</v>
      </c>
      <c r="B21" s="85">
        <v>0</v>
      </c>
      <c r="C21" s="86">
        <v>0</v>
      </c>
      <c r="D21" s="87">
        <f t="shared" si="2"/>
        <v>0</v>
      </c>
    </row>
    <row r="22" spans="1:4" x14ac:dyDescent="0.25">
      <c r="A22" s="3" t="s">
        <v>6</v>
      </c>
      <c r="B22" s="85">
        <v>0</v>
      </c>
      <c r="C22" s="86">
        <v>0</v>
      </c>
      <c r="D22" s="87">
        <f t="shared" si="2"/>
        <v>0</v>
      </c>
    </row>
    <row r="23" spans="1:4" x14ac:dyDescent="0.25">
      <c r="A23" s="3" t="s">
        <v>7</v>
      </c>
      <c r="B23" s="5">
        <f>SUM(B17:B22)</f>
        <v>0</v>
      </c>
      <c r="C23" s="90" t="s">
        <v>264</v>
      </c>
      <c r="D23" s="92">
        <f>SUM(D17:D22)</f>
        <v>0</v>
      </c>
    </row>
    <row r="24" spans="1:4" x14ac:dyDescent="0.25">
      <c r="A24" s="106" t="s">
        <v>9</v>
      </c>
      <c r="B24" s="83" t="s">
        <v>18</v>
      </c>
      <c r="C24" s="105" t="s">
        <v>268</v>
      </c>
      <c r="D24" s="105" t="s">
        <v>19</v>
      </c>
    </row>
    <row r="25" spans="1:4" x14ac:dyDescent="0.25">
      <c r="A25" s="3" t="s">
        <v>2</v>
      </c>
      <c r="B25" s="85">
        <v>2746</v>
      </c>
      <c r="C25" s="86">
        <v>0</v>
      </c>
      <c r="D25" s="87">
        <f>B25*C25</f>
        <v>0</v>
      </c>
    </row>
    <row r="26" spans="1:4" x14ac:dyDescent="0.25">
      <c r="A26" s="3" t="s">
        <v>3</v>
      </c>
      <c r="B26" s="85">
        <v>2130</v>
      </c>
      <c r="C26" s="86">
        <v>0</v>
      </c>
      <c r="D26" s="87">
        <f t="shared" ref="D26:D30" si="3">B26*C26</f>
        <v>0</v>
      </c>
    </row>
    <row r="27" spans="1:4" x14ac:dyDescent="0.25">
      <c r="A27" s="3" t="s">
        <v>4</v>
      </c>
      <c r="B27" s="85">
        <v>2751</v>
      </c>
      <c r="C27" s="86">
        <v>0</v>
      </c>
      <c r="D27" s="87">
        <f t="shared" si="3"/>
        <v>0</v>
      </c>
    </row>
    <row r="28" spans="1:4" x14ac:dyDescent="0.25">
      <c r="A28" s="3" t="s">
        <v>5</v>
      </c>
      <c r="B28" s="85">
        <v>2752</v>
      </c>
      <c r="C28" s="86">
        <v>0</v>
      </c>
      <c r="D28" s="87">
        <f t="shared" si="3"/>
        <v>0</v>
      </c>
    </row>
    <row r="29" spans="1:4" x14ac:dyDescent="0.25">
      <c r="A29" s="3" t="s">
        <v>20</v>
      </c>
      <c r="B29" s="85">
        <v>2459</v>
      </c>
      <c r="C29" s="86">
        <v>0</v>
      </c>
      <c r="D29" s="87">
        <f t="shared" si="3"/>
        <v>0</v>
      </c>
    </row>
    <row r="30" spans="1:4" x14ac:dyDescent="0.25">
      <c r="A30" s="3" t="s">
        <v>6</v>
      </c>
      <c r="B30" s="85">
        <v>2597</v>
      </c>
      <c r="C30" s="86">
        <v>0</v>
      </c>
      <c r="D30" s="87">
        <f t="shared" si="3"/>
        <v>0</v>
      </c>
    </row>
    <row r="31" spans="1:4" x14ac:dyDescent="0.25">
      <c r="A31" s="3" t="s">
        <v>7</v>
      </c>
      <c r="B31" s="5">
        <f>SUM(B25:B30)</f>
        <v>15435</v>
      </c>
      <c r="C31" s="90" t="s">
        <v>264</v>
      </c>
      <c r="D31" s="92">
        <f>SUM(D25:D30)</f>
        <v>0</v>
      </c>
    </row>
    <row r="32" spans="1:4" x14ac:dyDescent="0.25">
      <c r="A32" s="106" t="s">
        <v>10</v>
      </c>
      <c r="B32" s="83" t="s">
        <v>18</v>
      </c>
      <c r="C32" s="105" t="s">
        <v>268</v>
      </c>
      <c r="D32" s="105" t="s">
        <v>19</v>
      </c>
    </row>
    <row r="33" spans="1:4" x14ac:dyDescent="0.25">
      <c r="A33" s="3" t="s">
        <v>2</v>
      </c>
      <c r="B33" s="85">
        <v>2</v>
      </c>
      <c r="C33" s="86">
        <v>0</v>
      </c>
      <c r="D33" s="87">
        <f>B33*C33</f>
        <v>0</v>
      </c>
    </row>
    <row r="34" spans="1:4" x14ac:dyDescent="0.25">
      <c r="A34" s="3" t="s">
        <v>3</v>
      </c>
      <c r="B34" s="85">
        <v>3</v>
      </c>
      <c r="C34" s="86">
        <v>0</v>
      </c>
      <c r="D34" s="87">
        <f t="shared" ref="D34:D38" si="4">B34*C34</f>
        <v>0</v>
      </c>
    </row>
    <row r="35" spans="1:4" x14ac:dyDescent="0.25">
      <c r="A35" s="3" t="s">
        <v>4</v>
      </c>
      <c r="B35" s="85">
        <v>3</v>
      </c>
      <c r="C35" s="86">
        <v>0</v>
      </c>
      <c r="D35" s="87">
        <f t="shared" si="4"/>
        <v>0</v>
      </c>
    </row>
    <row r="36" spans="1:4" x14ac:dyDescent="0.25">
      <c r="A36" s="3" t="s">
        <v>5</v>
      </c>
      <c r="B36" s="85">
        <v>2</v>
      </c>
      <c r="C36" s="86">
        <v>0</v>
      </c>
      <c r="D36" s="87">
        <f t="shared" si="4"/>
        <v>0</v>
      </c>
    </row>
    <row r="37" spans="1:4" x14ac:dyDescent="0.25">
      <c r="A37" s="3" t="s">
        <v>20</v>
      </c>
      <c r="B37" s="85">
        <v>2</v>
      </c>
      <c r="C37" s="86">
        <v>0</v>
      </c>
      <c r="D37" s="87">
        <f t="shared" si="4"/>
        <v>0</v>
      </c>
    </row>
    <row r="38" spans="1:4" x14ac:dyDescent="0.25">
      <c r="A38" s="3" t="s">
        <v>6</v>
      </c>
      <c r="B38" s="85">
        <v>3</v>
      </c>
      <c r="C38" s="86">
        <v>0</v>
      </c>
      <c r="D38" s="87">
        <f t="shared" si="4"/>
        <v>0</v>
      </c>
    </row>
    <row r="39" spans="1:4" x14ac:dyDescent="0.25">
      <c r="A39" s="3" t="s">
        <v>7</v>
      </c>
      <c r="B39" s="5">
        <f>SUM(B33:B38)</f>
        <v>15</v>
      </c>
      <c r="C39" s="90" t="s">
        <v>264</v>
      </c>
      <c r="D39" s="92">
        <f>SUM(D33:D38)</f>
        <v>0</v>
      </c>
    </row>
    <row r="40" spans="1:4" x14ac:dyDescent="0.25">
      <c r="A40" s="106" t="s">
        <v>11</v>
      </c>
      <c r="B40" s="83" t="s">
        <v>18</v>
      </c>
      <c r="C40" s="105" t="s">
        <v>268</v>
      </c>
      <c r="D40" s="105" t="s">
        <v>19</v>
      </c>
    </row>
    <row r="41" spans="1:4" x14ac:dyDescent="0.25">
      <c r="A41" s="3" t="s">
        <v>2</v>
      </c>
      <c r="B41" s="85">
        <v>0</v>
      </c>
      <c r="C41" s="86">
        <v>0</v>
      </c>
      <c r="D41" s="87">
        <f>B41*C41</f>
        <v>0</v>
      </c>
    </row>
    <row r="42" spans="1:4" x14ac:dyDescent="0.25">
      <c r="A42" s="3" t="s">
        <v>3</v>
      </c>
      <c r="B42" s="85">
        <v>0</v>
      </c>
      <c r="C42" s="86">
        <v>0</v>
      </c>
      <c r="D42" s="87">
        <f t="shared" ref="D42:D46" si="5">B42*C42</f>
        <v>0</v>
      </c>
    </row>
    <row r="43" spans="1:4" x14ac:dyDescent="0.25">
      <c r="A43" s="3" t="s">
        <v>4</v>
      </c>
      <c r="B43" s="85">
        <v>0</v>
      </c>
      <c r="C43" s="86">
        <v>0</v>
      </c>
      <c r="D43" s="87">
        <f t="shared" si="5"/>
        <v>0</v>
      </c>
    </row>
    <row r="44" spans="1:4" x14ac:dyDescent="0.25">
      <c r="A44" s="3" t="s">
        <v>5</v>
      </c>
      <c r="B44" s="85">
        <v>0</v>
      </c>
      <c r="C44" s="86">
        <v>0</v>
      </c>
      <c r="D44" s="87">
        <f t="shared" si="5"/>
        <v>0</v>
      </c>
    </row>
    <row r="45" spans="1:4" x14ac:dyDescent="0.25">
      <c r="A45" s="3" t="s">
        <v>20</v>
      </c>
      <c r="B45" s="85">
        <v>0</v>
      </c>
      <c r="C45" s="86">
        <v>0</v>
      </c>
      <c r="D45" s="87">
        <f t="shared" si="5"/>
        <v>0</v>
      </c>
    </row>
    <row r="46" spans="1:4" x14ac:dyDescent="0.25">
      <c r="A46" s="3" t="s">
        <v>6</v>
      </c>
      <c r="B46" s="85">
        <v>0</v>
      </c>
      <c r="C46" s="86">
        <v>0</v>
      </c>
      <c r="D46" s="87">
        <f t="shared" si="5"/>
        <v>0</v>
      </c>
    </row>
    <row r="47" spans="1:4" x14ac:dyDescent="0.25">
      <c r="A47" s="3" t="s">
        <v>7</v>
      </c>
      <c r="B47" s="5">
        <f>SUM(B41:B46)</f>
        <v>0</v>
      </c>
      <c r="C47" s="90" t="s">
        <v>264</v>
      </c>
      <c r="D47" s="92">
        <f>SUM(D41:D46)</f>
        <v>0</v>
      </c>
    </row>
    <row r="48" spans="1:4" x14ac:dyDescent="0.25">
      <c r="A48" s="106" t="s">
        <v>12</v>
      </c>
      <c r="B48" s="83" t="s">
        <v>18</v>
      </c>
      <c r="C48" s="105" t="s">
        <v>268</v>
      </c>
      <c r="D48" s="105" t="s">
        <v>19</v>
      </c>
    </row>
    <row r="49" spans="1:4" x14ac:dyDescent="0.25">
      <c r="A49" s="3" t="s">
        <v>2</v>
      </c>
      <c r="B49" s="85">
        <v>45</v>
      </c>
      <c r="C49" s="86">
        <v>0</v>
      </c>
      <c r="D49" s="87">
        <f>B49*C49</f>
        <v>0</v>
      </c>
    </row>
    <row r="50" spans="1:4" x14ac:dyDescent="0.25">
      <c r="A50" s="3" t="s">
        <v>3</v>
      </c>
      <c r="B50" s="85">
        <v>54</v>
      </c>
      <c r="C50" s="86">
        <v>0</v>
      </c>
      <c r="D50" s="87">
        <f t="shared" ref="D50:D54" si="6">B50*C50</f>
        <v>0</v>
      </c>
    </row>
    <row r="51" spans="1:4" x14ac:dyDescent="0.25">
      <c r="A51" s="3" t="s">
        <v>4</v>
      </c>
      <c r="B51" s="85">
        <v>51</v>
      </c>
      <c r="C51" s="86">
        <v>0</v>
      </c>
      <c r="D51" s="87">
        <f t="shared" si="6"/>
        <v>0</v>
      </c>
    </row>
    <row r="52" spans="1:4" x14ac:dyDescent="0.25">
      <c r="A52" s="3" t="s">
        <v>5</v>
      </c>
      <c r="B52" s="85">
        <v>40</v>
      </c>
      <c r="C52" s="86">
        <v>0</v>
      </c>
      <c r="D52" s="87">
        <f t="shared" si="6"/>
        <v>0</v>
      </c>
    </row>
    <row r="53" spans="1:4" x14ac:dyDescent="0.25">
      <c r="A53" s="3" t="s">
        <v>20</v>
      </c>
      <c r="B53" s="85">
        <v>34</v>
      </c>
      <c r="C53" s="86">
        <v>0</v>
      </c>
      <c r="D53" s="87">
        <f t="shared" si="6"/>
        <v>0</v>
      </c>
    </row>
    <row r="54" spans="1:4" x14ac:dyDescent="0.25">
      <c r="A54" s="3" t="s">
        <v>6</v>
      </c>
      <c r="B54" s="85">
        <v>33</v>
      </c>
      <c r="C54" s="86">
        <v>0</v>
      </c>
      <c r="D54" s="87">
        <f t="shared" si="6"/>
        <v>0</v>
      </c>
    </row>
    <row r="55" spans="1:4" x14ac:dyDescent="0.25">
      <c r="A55" s="3" t="s">
        <v>7</v>
      </c>
      <c r="B55" s="5">
        <f>SUM(B49:B54)</f>
        <v>257</v>
      </c>
      <c r="C55" s="90" t="s">
        <v>264</v>
      </c>
      <c r="D55" s="92">
        <f>SUM(D49:D54)</f>
        <v>0</v>
      </c>
    </row>
    <row r="56" spans="1:4" x14ac:dyDescent="0.25">
      <c r="A56" s="106" t="s">
        <v>13</v>
      </c>
      <c r="B56" s="83" t="s">
        <v>18</v>
      </c>
      <c r="C56" s="105" t="s">
        <v>268</v>
      </c>
      <c r="D56" s="105" t="s">
        <v>19</v>
      </c>
    </row>
    <row r="57" spans="1:4" x14ac:dyDescent="0.25">
      <c r="A57" s="3" t="s">
        <v>2</v>
      </c>
      <c r="B57" s="85">
        <v>48</v>
      </c>
      <c r="C57" s="86">
        <v>0</v>
      </c>
      <c r="D57" s="87">
        <f>B57*C57</f>
        <v>0</v>
      </c>
    </row>
    <row r="58" spans="1:4" x14ac:dyDescent="0.25">
      <c r="A58" s="3" t="s">
        <v>3</v>
      </c>
      <c r="B58" s="85">
        <v>24</v>
      </c>
      <c r="C58" s="86">
        <v>0</v>
      </c>
      <c r="D58" s="87">
        <f t="shared" ref="D58:D62" si="7">B58*C58</f>
        <v>0</v>
      </c>
    </row>
    <row r="59" spans="1:4" x14ac:dyDescent="0.25">
      <c r="A59" s="3" t="s">
        <v>4</v>
      </c>
      <c r="B59" s="85">
        <v>51</v>
      </c>
      <c r="C59" s="86">
        <v>0</v>
      </c>
      <c r="D59" s="87">
        <f t="shared" si="7"/>
        <v>0</v>
      </c>
    </row>
    <row r="60" spans="1:4" x14ac:dyDescent="0.25">
      <c r="A60" s="3" t="s">
        <v>5</v>
      </c>
      <c r="B60" s="85">
        <v>50</v>
      </c>
      <c r="C60" s="86">
        <v>0</v>
      </c>
      <c r="D60" s="87">
        <f t="shared" si="7"/>
        <v>0</v>
      </c>
    </row>
    <row r="61" spans="1:4" x14ac:dyDescent="0.25">
      <c r="A61" s="3" t="s">
        <v>20</v>
      </c>
      <c r="B61" s="85">
        <v>45</v>
      </c>
      <c r="C61" s="86">
        <v>0</v>
      </c>
      <c r="D61" s="87">
        <f t="shared" si="7"/>
        <v>0</v>
      </c>
    </row>
    <row r="62" spans="1:4" x14ac:dyDescent="0.25">
      <c r="A62" s="3" t="s">
        <v>6</v>
      </c>
      <c r="B62" s="85">
        <v>46</v>
      </c>
      <c r="C62" s="86">
        <v>0</v>
      </c>
      <c r="D62" s="87">
        <f t="shared" si="7"/>
        <v>0</v>
      </c>
    </row>
    <row r="63" spans="1:4" x14ac:dyDescent="0.25">
      <c r="A63" s="3" t="s">
        <v>7</v>
      </c>
      <c r="B63" s="5">
        <f>SUM(B57:B62)</f>
        <v>264</v>
      </c>
      <c r="C63" s="90" t="s">
        <v>264</v>
      </c>
      <c r="D63" s="92">
        <f>SUM(D57:D62)</f>
        <v>0</v>
      </c>
    </row>
    <row r="64" spans="1:4" x14ac:dyDescent="0.25">
      <c r="A64" s="80" t="s">
        <v>14</v>
      </c>
      <c r="B64" s="83" t="s">
        <v>18</v>
      </c>
      <c r="C64" s="105" t="s">
        <v>268</v>
      </c>
      <c r="D64" s="105" t="s">
        <v>19</v>
      </c>
    </row>
    <row r="65" spans="1:4" x14ac:dyDescent="0.25">
      <c r="A65" s="3" t="s">
        <v>2</v>
      </c>
      <c r="B65" s="85">
        <v>27</v>
      </c>
      <c r="C65" s="86">
        <v>0</v>
      </c>
      <c r="D65" s="87">
        <f>B65*C65</f>
        <v>0</v>
      </c>
    </row>
    <row r="66" spans="1:4" x14ac:dyDescent="0.25">
      <c r="A66" s="3" t="s">
        <v>3</v>
      </c>
      <c r="B66" s="85">
        <v>12</v>
      </c>
      <c r="C66" s="86">
        <v>0</v>
      </c>
      <c r="D66" s="87">
        <f t="shared" ref="D66:D70" si="8">B66*C66</f>
        <v>0</v>
      </c>
    </row>
    <row r="67" spans="1:4" x14ac:dyDescent="0.25">
      <c r="A67" s="3" t="s">
        <v>4</v>
      </c>
      <c r="B67" s="85">
        <v>30</v>
      </c>
      <c r="C67" s="86">
        <v>0</v>
      </c>
      <c r="D67" s="87">
        <f t="shared" si="8"/>
        <v>0</v>
      </c>
    </row>
    <row r="68" spans="1:4" x14ac:dyDescent="0.25">
      <c r="A68" s="3" t="s">
        <v>5</v>
      </c>
      <c r="B68" s="85">
        <v>28</v>
      </c>
      <c r="C68" s="86">
        <v>0</v>
      </c>
      <c r="D68" s="87">
        <f t="shared" si="8"/>
        <v>0</v>
      </c>
    </row>
    <row r="69" spans="1:4" x14ac:dyDescent="0.25">
      <c r="A69" s="3" t="s">
        <v>20</v>
      </c>
      <c r="B69" s="85">
        <v>28</v>
      </c>
      <c r="C69" s="86">
        <v>0</v>
      </c>
      <c r="D69" s="87">
        <f t="shared" si="8"/>
        <v>0</v>
      </c>
    </row>
    <row r="70" spans="1:4" x14ac:dyDescent="0.25">
      <c r="A70" s="3" t="s">
        <v>6</v>
      </c>
      <c r="B70" s="85">
        <v>27</v>
      </c>
      <c r="C70" s="86">
        <v>0</v>
      </c>
      <c r="D70" s="87">
        <f t="shared" si="8"/>
        <v>0</v>
      </c>
    </row>
    <row r="71" spans="1:4" x14ac:dyDescent="0.25">
      <c r="A71" s="3" t="s">
        <v>7</v>
      </c>
      <c r="B71" s="5">
        <f>SUM(B65:B70)</f>
        <v>152</v>
      </c>
      <c r="C71" s="90" t="s">
        <v>264</v>
      </c>
      <c r="D71" s="92">
        <f>SUM(D65:D70)</f>
        <v>0</v>
      </c>
    </row>
    <row r="72" spans="1:4" x14ac:dyDescent="0.25">
      <c r="A72" s="106" t="s">
        <v>15</v>
      </c>
      <c r="B72" s="83" t="s">
        <v>18</v>
      </c>
      <c r="C72" s="105" t="s">
        <v>268</v>
      </c>
      <c r="D72" s="105" t="s">
        <v>19</v>
      </c>
    </row>
    <row r="73" spans="1:4" x14ac:dyDescent="0.25">
      <c r="A73" s="3" t="s">
        <v>2</v>
      </c>
      <c r="B73" s="85">
        <v>111</v>
      </c>
      <c r="C73" s="86">
        <v>0</v>
      </c>
      <c r="D73" s="87">
        <f>B73*C73</f>
        <v>0</v>
      </c>
    </row>
    <row r="74" spans="1:4" x14ac:dyDescent="0.25">
      <c r="A74" s="3" t="s">
        <v>3</v>
      </c>
      <c r="B74" s="85">
        <v>60</v>
      </c>
      <c r="C74" s="86">
        <v>0</v>
      </c>
      <c r="D74" s="87">
        <f t="shared" ref="D74:D78" si="9">B74*C74</f>
        <v>0</v>
      </c>
    </row>
    <row r="75" spans="1:4" x14ac:dyDescent="0.25">
      <c r="A75" s="3" t="s">
        <v>4</v>
      </c>
      <c r="B75" s="85">
        <v>115</v>
      </c>
      <c r="C75" s="86">
        <v>0</v>
      </c>
      <c r="D75" s="87">
        <f t="shared" si="9"/>
        <v>0</v>
      </c>
    </row>
    <row r="76" spans="1:4" x14ac:dyDescent="0.25">
      <c r="A76" s="3" t="s">
        <v>5</v>
      </c>
      <c r="B76" s="85">
        <v>108</v>
      </c>
      <c r="C76" s="86">
        <v>0</v>
      </c>
      <c r="D76" s="87">
        <f t="shared" si="9"/>
        <v>0</v>
      </c>
    </row>
    <row r="77" spans="1:4" x14ac:dyDescent="0.25">
      <c r="A77" s="3" t="s">
        <v>20</v>
      </c>
      <c r="B77" s="85">
        <v>102</v>
      </c>
      <c r="C77" s="86">
        <v>0</v>
      </c>
      <c r="D77" s="87">
        <f t="shared" si="9"/>
        <v>0</v>
      </c>
    </row>
    <row r="78" spans="1:4" x14ac:dyDescent="0.25">
      <c r="A78" s="3" t="s">
        <v>6</v>
      </c>
      <c r="B78" s="85">
        <v>95</v>
      </c>
      <c r="C78" s="86">
        <v>0</v>
      </c>
      <c r="D78" s="87">
        <f t="shared" si="9"/>
        <v>0</v>
      </c>
    </row>
    <row r="79" spans="1:4" x14ac:dyDescent="0.25">
      <c r="A79" s="3" t="s">
        <v>7</v>
      </c>
      <c r="B79" s="5">
        <f>SUM(B73:B78)</f>
        <v>591</v>
      </c>
      <c r="C79" s="90" t="s">
        <v>264</v>
      </c>
      <c r="D79" s="92">
        <f>SUM(D73:D78)</f>
        <v>0</v>
      </c>
    </row>
    <row r="80" spans="1:4" x14ac:dyDescent="0.25">
      <c r="A80" s="80" t="s">
        <v>16</v>
      </c>
      <c r="B80" s="83" t="s">
        <v>18</v>
      </c>
      <c r="C80" s="105" t="s">
        <v>268</v>
      </c>
      <c r="D80" s="105" t="s">
        <v>19</v>
      </c>
    </row>
    <row r="81" spans="1:4" x14ac:dyDescent="0.25">
      <c r="A81" s="3" t="s">
        <v>2</v>
      </c>
      <c r="B81" s="85">
        <v>11</v>
      </c>
      <c r="C81" s="86">
        <v>0</v>
      </c>
      <c r="D81" s="87">
        <f>B81*C81</f>
        <v>0</v>
      </c>
    </row>
    <row r="82" spans="1:4" x14ac:dyDescent="0.25">
      <c r="A82" s="3" t="s">
        <v>3</v>
      </c>
      <c r="B82" s="85">
        <v>6</v>
      </c>
      <c r="C82" s="86">
        <v>0</v>
      </c>
      <c r="D82" s="87">
        <f t="shared" ref="D82:D86" si="10">B82*C82</f>
        <v>0</v>
      </c>
    </row>
    <row r="83" spans="1:4" x14ac:dyDescent="0.25">
      <c r="A83" s="3" t="s">
        <v>4</v>
      </c>
      <c r="B83" s="85">
        <v>12</v>
      </c>
      <c r="C83" s="86">
        <v>0</v>
      </c>
      <c r="D83" s="87">
        <f t="shared" si="10"/>
        <v>0</v>
      </c>
    </row>
    <row r="84" spans="1:4" x14ac:dyDescent="0.25">
      <c r="A84" s="3" t="s">
        <v>5</v>
      </c>
      <c r="B84" s="85">
        <v>12</v>
      </c>
      <c r="C84" s="86">
        <v>0</v>
      </c>
      <c r="D84" s="87">
        <f t="shared" si="10"/>
        <v>0</v>
      </c>
    </row>
    <row r="85" spans="1:4" x14ac:dyDescent="0.25">
      <c r="A85" s="3" t="s">
        <v>20</v>
      </c>
      <c r="B85" s="85">
        <v>12</v>
      </c>
      <c r="C85" s="86">
        <v>0</v>
      </c>
      <c r="D85" s="87">
        <f t="shared" si="10"/>
        <v>0</v>
      </c>
    </row>
    <row r="86" spans="1:4" x14ac:dyDescent="0.25">
      <c r="A86" s="3" t="s">
        <v>6</v>
      </c>
      <c r="B86" s="85">
        <v>11</v>
      </c>
      <c r="C86" s="86">
        <v>0</v>
      </c>
      <c r="D86" s="87">
        <f t="shared" si="10"/>
        <v>0</v>
      </c>
    </row>
    <row r="87" spans="1:4" x14ac:dyDescent="0.25">
      <c r="A87" s="3" t="s">
        <v>7</v>
      </c>
      <c r="B87" s="5">
        <f>SUM(B81:B86)</f>
        <v>64</v>
      </c>
      <c r="C87" s="90" t="s">
        <v>264</v>
      </c>
      <c r="D87" s="92">
        <f>SUM(D81:D86)</f>
        <v>0</v>
      </c>
    </row>
    <row r="88" spans="1:4" x14ac:dyDescent="0.25">
      <c r="A88" s="80" t="s">
        <v>17</v>
      </c>
      <c r="B88" s="83" t="s">
        <v>18</v>
      </c>
      <c r="C88" s="105" t="s">
        <v>268</v>
      </c>
      <c r="D88" s="105" t="s">
        <v>19</v>
      </c>
    </row>
    <row r="89" spans="1:4" x14ac:dyDescent="0.25">
      <c r="A89" s="3" t="s">
        <v>2</v>
      </c>
      <c r="B89" s="85">
        <v>12</v>
      </c>
      <c r="C89" s="86">
        <v>0</v>
      </c>
      <c r="D89" s="87">
        <f>B89*C89</f>
        <v>0</v>
      </c>
    </row>
    <row r="90" spans="1:4" x14ac:dyDescent="0.25">
      <c r="A90" s="3" t="s">
        <v>3</v>
      </c>
      <c r="B90" s="85">
        <v>10</v>
      </c>
      <c r="C90" s="86">
        <v>0</v>
      </c>
      <c r="D90" s="87">
        <f t="shared" ref="D90:D94" si="11">B90*C90</f>
        <v>0</v>
      </c>
    </row>
    <row r="91" spans="1:4" x14ac:dyDescent="0.25">
      <c r="A91" s="3" t="s">
        <v>4</v>
      </c>
      <c r="B91" s="85">
        <v>12</v>
      </c>
      <c r="C91" s="86">
        <v>0</v>
      </c>
      <c r="D91" s="87">
        <f t="shared" si="11"/>
        <v>0</v>
      </c>
    </row>
    <row r="92" spans="1:4" x14ac:dyDescent="0.25">
      <c r="A92" s="3" t="s">
        <v>5</v>
      </c>
      <c r="B92" s="85">
        <v>11</v>
      </c>
      <c r="C92" s="86">
        <v>0</v>
      </c>
      <c r="D92" s="87">
        <f t="shared" si="11"/>
        <v>0</v>
      </c>
    </row>
    <row r="93" spans="1:4" x14ac:dyDescent="0.25">
      <c r="A93" s="3" t="s">
        <v>20</v>
      </c>
      <c r="B93" s="85">
        <v>10</v>
      </c>
      <c r="C93" s="86">
        <v>0</v>
      </c>
      <c r="D93" s="87">
        <f t="shared" si="11"/>
        <v>0</v>
      </c>
    </row>
    <row r="94" spans="1:4" x14ac:dyDescent="0.25">
      <c r="A94" s="3" t="s">
        <v>6</v>
      </c>
      <c r="B94" s="85">
        <v>10</v>
      </c>
      <c r="C94" s="86">
        <v>0</v>
      </c>
      <c r="D94" s="87">
        <f t="shared" si="11"/>
        <v>0</v>
      </c>
    </row>
    <row r="95" spans="1:4" x14ac:dyDescent="0.25">
      <c r="A95" s="93" t="s">
        <v>7</v>
      </c>
      <c r="B95" s="5">
        <f>SUM(B89:B94)</f>
        <v>65</v>
      </c>
      <c r="C95" s="90" t="s">
        <v>264</v>
      </c>
      <c r="D95" s="92">
        <f>SUM(D89:D94)</f>
        <v>0</v>
      </c>
    </row>
    <row r="96" spans="1:4" x14ac:dyDescent="0.25">
      <c r="A96" s="94" t="s">
        <v>270</v>
      </c>
      <c r="B96" s="95" t="s">
        <v>271</v>
      </c>
      <c r="C96" s="95" t="s">
        <v>271</v>
      </c>
      <c r="D96" s="95" t="s">
        <v>271</v>
      </c>
    </row>
    <row r="97" spans="1:4" x14ac:dyDescent="0.25">
      <c r="A97" s="94" t="s">
        <v>272</v>
      </c>
      <c r="B97" s="107">
        <v>330</v>
      </c>
      <c r="C97" s="108">
        <v>0</v>
      </c>
      <c r="D97" s="96">
        <f t="shared" ref="D97" si="12">B97*C97</f>
        <v>0</v>
      </c>
    </row>
    <row r="98" spans="1:4" ht="24" x14ac:dyDescent="0.25">
      <c r="A98" s="94" t="s">
        <v>273</v>
      </c>
      <c r="B98" s="95" t="s">
        <v>271</v>
      </c>
      <c r="C98" s="95" t="s">
        <v>271</v>
      </c>
      <c r="D98" s="95" t="s">
        <v>271</v>
      </c>
    </row>
    <row r="99" spans="1:4" x14ac:dyDescent="0.25">
      <c r="A99" s="94" t="s">
        <v>274</v>
      </c>
      <c r="B99" s="107">
        <v>385</v>
      </c>
      <c r="C99" s="108">
        <v>0</v>
      </c>
      <c r="D99" s="96">
        <f t="shared" ref="D99" si="13">B99*C99</f>
        <v>0</v>
      </c>
    </row>
    <row r="100" spans="1:4" x14ac:dyDescent="0.25">
      <c r="A100" s="97" t="s">
        <v>275</v>
      </c>
      <c r="B100" s="2">
        <f>B8+B14+B23+B31+B39+B47+B55+B63+B71+B79+B87+B95+B97+B99</f>
        <v>47817</v>
      </c>
      <c r="C100" s="98" t="s">
        <v>264</v>
      </c>
      <c r="D100" s="99">
        <f>D8+D14+D23+D31+D39+D47+D55+D63+D71+D79+D87+D95+D97+D99</f>
        <v>0</v>
      </c>
    </row>
    <row r="101" spans="1:4" x14ac:dyDescent="0.25">
      <c r="A101" s="137" t="s">
        <v>276</v>
      </c>
      <c r="B101" s="138"/>
      <c r="C101" s="139"/>
      <c r="D101" s="73">
        <f>ROUNDUP(D100*2%,2)</f>
        <v>0</v>
      </c>
    </row>
    <row r="102" spans="1:4" x14ac:dyDescent="0.25">
      <c r="A102" s="137" t="s">
        <v>277</v>
      </c>
      <c r="B102" s="138"/>
      <c r="C102" s="139"/>
      <c r="D102" s="73">
        <f>ROUNDUP(D100*10%,2)</f>
        <v>0</v>
      </c>
    </row>
    <row r="103" spans="1:4" x14ac:dyDescent="0.25">
      <c r="A103" s="137" t="s">
        <v>284</v>
      </c>
      <c r="B103" s="138"/>
      <c r="C103" s="139"/>
      <c r="D103" s="73">
        <f>D100+D101+D102</f>
        <v>0</v>
      </c>
    </row>
  </sheetData>
  <sheetProtection password="CF78" sheet="1" objects="1" scenarios="1"/>
  <mergeCells count="6">
    <mergeCell ref="A103:C103"/>
    <mergeCell ref="A101:C101"/>
    <mergeCell ref="A102:C102"/>
    <mergeCell ref="A1:D1"/>
    <mergeCell ref="C2:D2"/>
    <mergeCell ref="A15:D15"/>
  </mergeCells>
  <pageMargins left="0.511811024" right="0.511811024" top="0.78740157499999996" bottom="0.78740157499999996" header="0.31496062000000002" footer="0.31496062000000002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75" workbookViewId="0">
      <selection activeCell="C89" activeCellId="11" sqref="C4:C7 C10:C13 C17:C22 C25:C30 C33:C38 C41:C46 C49:C54 C57:C62 C65:C70 C73:C78 C81:C86 C89:C94"/>
    </sheetView>
  </sheetViews>
  <sheetFormatPr defaultRowHeight="15" x14ac:dyDescent="0.25"/>
  <cols>
    <col min="1" max="1" width="21.140625" style="81" customWidth="1"/>
    <col min="2" max="2" width="20.28515625" style="81" customWidth="1"/>
    <col min="3" max="7" width="18.140625" style="81" customWidth="1"/>
    <col min="8" max="16384" width="9.140625" style="81"/>
  </cols>
  <sheetData>
    <row r="1" spans="1:4" x14ac:dyDescent="0.25">
      <c r="A1" s="140" t="s">
        <v>278</v>
      </c>
      <c r="B1" s="140"/>
      <c r="C1" s="140"/>
      <c r="D1" s="140"/>
    </row>
    <row r="2" spans="1:4" ht="36.75" x14ac:dyDescent="0.25">
      <c r="A2" s="83" t="s">
        <v>0</v>
      </c>
      <c r="B2" s="1" t="s">
        <v>266</v>
      </c>
      <c r="C2" s="141" t="s">
        <v>21</v>
      </c>
      <c r="D2" s="141"/>
    </row>
    <row r="3" spans="1:4" x14ac:dyDescent="0.25">
      <c r="A3" s="84" t="s">
        <v>1</v>
      </c>
      <c r="B3" s="83" t="s">
        <v>267</v>
      </c>
      <c r="C3" s="109" t="s">
        <v>268</v>
      </c>
      <c r="D3" s="109" t="s">
        <v>19</v>
      </c>
    </row>
    <row r="4" spans="1:4" x14ac:dyDescent="0.25">
      <c r="A4" s="3" t="s">
        <v>2</v>
      </c>
      <c r="B4" s="85">
        <v>1976</v>
      </c>
      <c r="C4" s="86">
        <v>0</v>
      </c>
      <c r="D4" s="87">
        <f>B4*C4</f>
        <v>0</v>
      </c>
    </row>
    <row r="5" spans="1:4" x14ac:dyDescent="0.25">
      <c r="A5" s="3" t="s">
        <v>4</v>
      </c>
      <c r="B5" s="85">
        <v>6010</v>
      </c>
      <c r="C5" s="86">
        <v>0</v>
      </c>
      <c r="D5" s="87">
        <f t="shared" ref="D5:D7" si="0">B5*C5</f>
        <v>0</v>
      </c>
    </row>
    <row r="6" spans="1:4" x14ac:dyDescent="0.25">
      <c r="A6" s="3" t="s">
        <v>5</v>
      </c>
      <c r="B6" s="85">
        <v>1822</v>
      </c>
      <c r="C6" s="86">
        <v>0</v>
      </c>
      <c r="D6" s="87">
        <f t="shared" si="0"/>
        <v>0</v>
      </c>
    </row>
    <row r="7" spans="1:4" x14ac:dyDescent="0.25">
      <c r="A7" s="3" t="s">
        <v>20</v>
      </c>
      <c r="B7" s="85">
        <v>2791</v>
      </c>
      <c r="C7" s="86">
        <v>0</v>
      </c>
      <c r="D7" s="87">
        <f t="shared" si="0"/>
        <v>0</v>
      </c>
    </row>
    <row r="8" spans="1:4" x14ac:dyDescent="0.25">
      <c r="A8" s="3" t="s">
        <v>7</v>
      </c>
      <c r="B8" s="5">
        <f>SUM(B4:B7)</f>
        <v>12599</v>
      </c>
      <c r="C8" s="88" t="s">
        <v>264</v>
      </c>
      <c r="D8" s="89">
        <f>SUM(D4:D7)</f>
        <v>0</v>
      </c>
    </row>
    <row r="9" spans="1:4" x14ac:dyDescent="0.25">
      <c r="A9" s="84" t="s">
        <v>1</v>
      </c>
      <c r="B9" s="83" t="s">
        <v>8</v>
      </c>
      <c r="C9" s="109" t="s">
        <v>268</v>
      </c>
      <c r="D9" s="109" t="s">
        <v>19</v>
      </c>
    </row>
    <row r="10" spans="1:4" x14ac:dyDescent="0.25">
      <c r="A10" s="3" t="s">
        <v>2</v>
      </c>
      <c r="B10" s="85">
        <v>1224</v>
      </c>
      <c r="C10" s="86">
        <v>0</v>
      </c>
      <c r="D10" s="87">
        <f>B10*C10</f>
        <v>0</v>
      </c>
    </row>
    <row r="11" spans="1:4" x14ac:dyDescent="0.25">
      <c r="A11" s="3" t="s">
        <v>4</v>
      </c>
      <c r="B11" s="85">
        <v>1575</v>
      </c>
      <c r="C11" s="86">
        <v>0</v>
      </c>
      <c r="D11" s="87">
        <f t="shared" ref="D11:D13" si="1">B11*C11</f>
        <v>0</v>
      </c>
    </row>
    <row r="12" spans="1:4" x14ac:dyDescent="0.25">
      <c r="A12" s="3" t="s">
        <v>5</v>
      </c>
      <c r="B12" s="85">
        <v>638</v>
      </c>
      <c r="C12" s="86">
        <v>0</v>
      </c>
      <c r="D12" s="87">
        <f t="shared" si="1"/>
        <v>0</v>
      </c>
    </row>
    <row r="13" spans="1:4" x14ac:dyDescent="0.25">
      <c r="A13" s="3" t="s">
        <v>20</v>
      </c>
      <c r="B13" s="85">
        <v>1499</v>
      </c>
      <c r="C13" s="86">
        <v>0</v>
      </c>
      <c r="D13" s="87">
        <f t="shared" si="1"/>
        <v>0</v>
      </c>
    </row>
    <row r="14" spans="1:4" x14ac:dyDescent="0.25">
      <c r="A14" s="3" t="s">
        <v>7</v>
      </c>
      <c r="B14" s="5">
        <f>SUM(B10:B13)</f>
        <v>4936</v>
      </c>
      <c r="C14" s="90" t="s">
        <v>264</v>
      </c>
      <c r="D14" s="91">
        <f>SUM(D10:D13)</f>
        <v>0</v>
      </c>
    </row>
    <row r="15" spans="1:4" x14ac:dyDescent="0.25">
      <c r="A15" s="142" t="s">
        <v>269</v>
      </c>
      <c r="B15" s="142"/>
      <c r="C15" s="142"/>
      <c r="D15" s="142"/>
    </row>
    <row r="16" spans="1:4" x14ac:dyDescent="0.25">
      <c r="A16" s="84" t="s">
        <v>1</v>
      </c>
      <c r="B16" s="83" t="s">
        <v>18</v>
      </c>
      <c r="C16" s="109" t="s">
        <v>268</v>
      </c>
      <c r="D16" s="109" t="s">
        <v>19</v>
      </c>
    </row>
    <row r="17" spans="1:4" x14ac:dyDescent="0.25">
      <c r="A17" s="3" t="s">
        <v>2</v>
      </c>
      <c r="B17" s="85">
        <v>0</v>
      </c>
      <c r="C17" s="86">
        <v>0</v>
      </c>
      <c r="D17" s="87">
        <f>B17*C17</f>
        <v>0</v>
      </c>
    </row>
    <row r="18" spans="1:4" x14ac:dyDescent="0.25">
      <c r="A18" s="3" t="s">
        <v>3</v>
      </c>
      <c r="B18" s="85">
        <v>0</v>
      </c>
      <c r="C18" s="86">
        <v>0</v>
      </c>
      <c r="D18" s="87">
        <f t="shared" ref="D18:D22" si="2">B18*C18</f>
        <v>0</v>
      </c>
    </row>
    <row r="19" spans="1:4" x14ac:dyDescent="0.25">
      <c r="A19" s="3" t="s">
        <v>4</v>
      </c>
      <c r="B19" s="85">
        <v>0</v>
      </c>
      <c r="C19" s="86">
        <v>0</v>
      </c>
      <c r="D19" s="87">
        <f t="shared" si="2"/>
        <v>0</v>
      </c>
    </row>
    <row r="20" spans="1:4" x14ac:dyDescent="0.25">
      <c r="A20" s="3" t="s">
        <v>5</v>
      </c>
      <c r="B20" s="85">
        <v>0</v>
      </c>
      <c r="C20" s="86">
        <v>0</v>
      </c>
      <c r="D20" s="87">
        <f t="shared" si="2"/>
        <v>0</v>
      </c>
    </row>
    <row r="21" spans="1:4" x14ac:dyDescent="0.25">
      <c r="A21" s="3" t="s">
        <v>20</v>
      </c>
      <c r="B21" s="85">
        <v>0</v>
      </c>
      <c r="C21" s="86">
        <v>0</v>
      </c>
      <c r="D21" s="87">
        <f t="shared" si="2"/>
        <v>0</v>
      </c>
    </row>
    <row r="22" spans="1:4" x14ac:dyDescent="0.25">
      <c r="A22" s="3" t="s">
        <v>6</v>
      </c>
      <c r="B22" s="85">
        <v>0</v>
      </c>
      <c r="C22" s="86">
        <v>0</v>
      </c>
      <c r="D22" s="87">
        <f t="shared" si="2"/>
        <v>0</v>
      </c>
    </row>
    <row r="23" spans="1:4" x14ac:dyDescent="0.25">
      <c r="A23" s="3" t="s">
        <v>7</v>
      </c>
      <c r="B23" s="5">
        <f>SUM(B17:B22)</f>
        <v>0</v>
      </c>
      <c r="C23" s="90" t="s">
        <v>264</v>
      </c>
      <c r="D23" s="92">
        <f>SUM(D17:D22)</f>
        <v>0</v>
      </c>
    </row>
    <row r="24" spans="1:4" x14ac:dyDescent="0.25">
      <c r="A24" s="106" t="s">
        <v>9</v>
      </c>
      <c r="B24" s="83" t="s">
        <v>18</v>
      </c>
      <c r="C24" s="109" t="s">
        <v>268</v>
      </c>
      <c r="D24" s="109" t="s">
        <v>19</v>
      </c>
    </row>
    <row r="25" spans="1:4" x14ac:dyDescent="0.25">
      <c r="A25" s="3" t="s">
        <v>2</v>
      </c>
      <c r="B25" s="85">
        <v>1232</v>
      </c>
      <c r="C25" s="86">
        <v>0</v>
      </c>
      <c r="D25" s="87">
        <f>B25*C25</f>
        <v>0</v>
      </c>
    </row>
    <row r="26" spans="1:4" x14ac:dyDescent="0.25">
      <c r="A26" s="3" t="s">
        <v>3</v>
      </c>
      <c r="B26" s="85">
        <v>1386</v>
      </c>
      <c r="C26" s="86">
        <v>0</v>
      </c>
      <c r="D26" s="87">
        <f t="shared" ref="D26:D30" si="3">B26*C26</f>
        <v>0</v>
      </c>
    </row>
    <row r="27" spans="1:4" x14ac:dyDescent="0.25">
      <c r="A27" s="3" t="s">
        <v>4</v>
      </c>
      <c r="B27" s="85">
        <v>1172</v>
      </c>
      <c r="C27" s="86">
        <v>0</v>
      </c>
      <c r="D27" s="87">
        <f t="shared" si="3"/>
        <v>0</v>
      </c>
    </row>
    <row r="28" spans="1:4" x14ac:dyDescent="0.25">
      <c r="A28" s="3" t="s">
        <v>5</v>
      </c>
      <c r="B28" s="85">
        <v>1141</v>
      </c>
      <c r="C28" s="86">
        <v>0</v>
      </c>
      <c r="D28" s="87">
        <f t="shared" si="3"/>
        <v>0</v>
      </c>
    </row>
    <row r="29" spans="1:4" x14ac:dyDescent="0.25">
      <c r="A29" s="3" t="s">
        <v>20</v>
      </c>
      <c r="B29" s="85">
        <v>1081</v>
      </c>
      <c r="C29" s="86">
        <v>0</v>
      </c>
      <c r="D29" s="87">
        <f t="shared" si="3"/>
        <v>0</v>
      </c>
    </row>
    <row r="30" spans="1:4" x14ac:dyDescent="0.25">
      <c r="A30" s="3" t="s">
        <v>6</v>
      </c>
      <c r="B30" s="85">
        <v>1340</v>
      </c>
      <c r="C30" s="86">
        <v>0</v>
      </c>
      <c r="D30" s="87">
        <f t="shared" si="3"/>
        <v>0</v>
      </c>
    </row>
    <row r="31" spans="1:4" x14ac:dyDescent="0.25">
      <c r="A31" s="3" t="s">
        <v>7</v>
      </c>
      <c r="B31" s="5">
        <f>SUM(B25:B30)</f>
        <v>7352</v>
      </c>
      <c r="C31" s="90" t="s">
        <v>264</v>
      </c>
      <c r="D31" s="92">
        <f>SUM(D25:D30)</f>
        <v>0</v>
      </c>
    </row>
    <row r="32" spans="1:4" x14ac:dyDescent="0.25">
      <c r="A32" s="106" t="s">
        <v>10</v>
      </c>
      <c r="B32" s="83" t="s">
        <v>18</v>
      </c>
      <c r="C32" s="109" t="s">
        <v>268</v>
      </c>
      <c r="D32" s="109" t="s">
        <v>19</v>
      </c>
    </row>
    <row r="33" spans="1:4" x14ac:dyDescent="0.25">
      <c r="A33" s="3" t="s">
        <v>2</v>
      </c>
      <c r="B33" s="85">
        <v>7</v>
      </c>
      <c r="C33" s="86">
        <v>0</v>
      </c>
      <c r="D33" s="87">
        <f>B33*C33</f>
        <v>0</v>
      </c>
    </row>
    <row r="34" spans="1:4" x14ac:dyDescent="0.25">
      <c r="A34" s="3" t="s">
        <v>3</v>
      </c>
      <c r="B34" s="85">
        <v>7</v>
      </c>
      <c r="C34" s="86">
        <v>0</v>
      </c>
      <c r="D34" s="87">
        <f t="shared" ref="D34:D38" si="4">B34*C34</f>
        <v>0</v>
      </c>
    </row>
    <row r="35" spans="1:4" x14ac:dyDescent="0.25">
      <c r="A35" s="3" t="s">
        <v>4</v>
      </c>
      <c r="B35" s="85">
        <v>6</v>
      </c>
      <c r="C35" s="86">
        <v>0</v>
      </c>
      <c r="D35" s="87">
        <f t="shared" si="4"/>
        <v>0</v>
      </c>
    </row>
    <row r="36" spans="1:4" x14ac:dyDescent="0.25">
      <c r="A36" s="3" t="s">
        <v>5</v>
      </c>
      <c r="B36" s="85">
        <v>6</v>
      </c>
      <c r="C36" s="86">
        <v>0</v>
      </c>
      <c r="D36" s="87">
        <f t="shared" si="4"/>
        <v>0</v>
      </c>
    </row>
    <row r="37" spans="1:4" x14ac:dyDescent="0.25">
      <c r="A37" s="3" t="s">
        <v>20</v>
      </c>
      <c r="B37" s="85">
        <v>6</v>
      </c>
      <c r="C37" s="86">
        <v>0</v>
      </c>
      <c r="D37" s="87">
        <f t="shared" si="4"/>
        <v>0</v>
      </c>
    </row>
    <row r="38" spans="1:4" x14ac:dyDescent="0.25">
      <c r="A38" s="3" t="s">
        <v>6</v>
      </c>
      <c r="B38" s="85">
        <v>6</v>
      </c>
      <c r="C38" s="86">
        <v>0</v>
      </c>
      <c r="D38" s="87">
        <f t="shared" si="4"/>
        <v>0</v>
      </c>
    </row>
    <row r="39" spans="1:4" x14ac:dyDescent="0.25">
      <c r="A39" s="3" t="s">
        <v>7</v>
      </c>
      <c r="B39" s="5">
        <f>SUM(B33:B38)</f>
        <v>38</v>
      </c>
      <c r="C39" s="90" t="s">
        <v>264</v>
      </c>
      <c r="D39" s="92">
        <f>SUM(D33:D38)</f>
        <v>0</v>
      </c>
    </row>
    <row r="40" spans="1:4" x14ac:dyDescent="0.25">
      <c r="A40" s="106" t="s">
        <v>11</v>
      </c>
      <c r="B40" s="83" t="s">
        <v>18</v>
      </c>
      <c r="C40" s="105" t="s">
        <v>268</v>
      </c>
      <c r="D40" s="109" t="s">
        <v>19</v>
      </c>
    </row>
    <row r="41" spans="1:4" x14ac:dyDescent="0.25">
      <c r="A41" s="3" t="s">
        <v>2</v>
      </c>
      <c r="B41" s="85">
        <v>3</v>
      </c>
      <c r="C41" s="86">
        <v>0</v>
      </c>
      <c r="D41" s="87">
        <f>B41*C41</f>
        <v>0</v>
      </c>
    </row>
    <row r="42" spans="1:4" x14ac:dyDescent="0.25">
      <c r="A42" s="3" t="s">
        <v>3</v>
      </c>
      <c r="B42" s="85">
        <v>3</v>
      </c>
      <c r="C42" s="86">
        <v>0</v>
      </c>
      <c r="D42" s="87">
        <f t="shared" ref="D42:D46" si="5">B42*C42</f>
        <v>0</v>
      </c>
    </row>
    <row r="43" spans="1:4" x14ac:dyDescent="0.25">
      <c r="A43" s="3" t="s">
        <v>4</v>
      </c>
      <c r="B43" s="85">
        <v>4</v>
      </c>
      <c r="C43" s="86">
        <v>0</v>
      </c>
      <c r="D43" s="87">
        <f t="shared" si="5"/>
        <v>0</v>
      </c>
    </row>
    <row r="44" spans="1:4" x14ac:dyDescent="0.25">
      <c r="A44" s="3" t="s">
        <v>5</v>
      </c>
      <c r="B44" s="85">
        <v>4</v>
      </c>
      <c r="C44" s="86">
        <v>0</v>
      </c>
      <c r="D44" s="87">
        <f t="shared" si="5"/>
        <v>0</v>
      </c>
    </row>
    <row r="45" spans="1:4" x14ac:dyDescent="0.25">
      <c r="A45" s="3" t="s">
        <v>20</v>
      </c>
      <c r="B45" s="85">
        <v>3</v>
      </c>
      <c r="C45" s="86">
        <v>0</v>
      </c>
      <c r="D45" s="87">
        <f t="shared" si="5"/>
        <v>0</v>
      </c>
    </row>
    <row r="46" spans="1:4" x14ac:dyDescent="0.25">
      <c r="A46" s="3" t="s">
        <v>6</v>
      </c>
      <c r="B46" s="85">
        <v>3</v>
      </c>
      <c r="C46" s="86">
        <v>0</v>
      </c>
      <c r="D46" s="87">
        <f t="shared" si="5"/>
        <v>0</v>
      </c>
    </row>
    <row r="47" spans="1:4" x14ac:dyDescent="0.25">
      <c r="A47" s="3" t="s">
        <v>7</v>
      </c>
      <c r="B47" s="5">
        <f>SUM(B41:B46)</f>
        <v>20</v>
      </c>
      <c r="C47" s="90" t="s">
        <v>264</v>
      </c>
      <c r="D47" s="92">
        <f>SUM(D41:D46)</f>
        <v>0</v>
      </c>
    </row>
    <row r="48" spans="1:4" x14ac:dyDescent="0.25">
      <c r="A48" s="106" t="s">
        <v>12</v>
      </c>
      <c r="B48" s="83" t="s">
        <v>18</v>
      </c>
      <c r="C48" s="109" t="s">
        <v>268</v>
      </c>
      <c r="D48" s="109" t="s">
        <v>19</v>
      </c>
    </row>
    <row r="49" spans="1:4" x14ac:dyDescent="0.25">
      <c r="A49" s="3" t="s">
        <v>2</v>
      </c>
      <c r="B49" s="85">
        <v>8</v>
      </c>
      <c r="C49" s="86">
        <v>0</v>
      </c>
      <c r="D49" s="87">
        <f>B49*C49</f>
        <v>0</v>
      </c>
    </row>
    <row r="50" spans="1:4" x14ac:dyDescent="0.25">
      <c r="A50" s="3" t="s">
        <v>3</v>
      </c>
      <c r="B50" s="85">
        <v>8</v>
      </c>
      <c r="C50" s="86">
        <v>0</v>
      </c>
      <c r="D50" s="87">
        <f t="shared" ref="D50:D54" si="6">B50*C50</f>
        <v>0</v>
      </c>
    </row>
    <row r="51" spans="1:4" x14ac:dyDescent="0.25">
      <c r="A51" s="3" t="s">
        <v>4</v>
      </c>
      <c r="B51" s="85">
        <v>9</v>
      </c>
      <c r="C51" s="86">
        <v>0</v>
      </c>
      <c r="D51" s="87">
        <f t="shared" si="6"/>
        <v>0</v>
      </c>
    </row>
    <row r="52" spans="1:4" x14ac:dyDescent="0.25">
      <c r="A52" s="3" t="s">
        <v>5</v>
      </c>
      <c r="B52" s="85">
        <v>9</v>
      </c>
      <c r="C52" s="86">
        <v>0</v>
      </c>
      <c r="D52" s="87">
        <f t="shared" si="6"/>
        <v>0</v>
      </c>
    </row>
    <row r="53" spans="1:4" x14ac:dyDescent="0.25">
      <c r="A53" s="3" t="s">
        <v>20</v>
      </c>
      <c r="B53" s="85">
        <v>8</v>
      </c>
      <c r="C53" s="86">
        <v>0</v>
      </c>
      <c r="D53" s="87">
        <f t="shared" si="6"/>
        <v>0</v>
      </c>
    </row>
    <row r="54" spans="1:4" x14ac:dyDescent="0.25">
      <c r="A54" s="3" t="s">
        <v>6</v>
      </c>
      <c r="B54" s="85">
        <v>8</v>
      </c>
      <c r="C54" s="86">
        <v>0</v>
      </c>
      <c r="D54" s="87">
        <f t="shared" si="6"/>
        <v>0</v>
      </c>
    </row>
    <row r="55" spans="1:4" x14ac:dyDescent="0.25">
      <c r="A55" s="3" t="s">
        <v>7</v>
      </c>
      <c r="B55" s="5">
        <f>SUM(B49:B54)</f>
        <v>50</v>
      </c>
      <c r="C55" s="90" t="s">
        <v>264</v>
      </c>
      <c r="D55" s="92">
        <f>SUM(D49:D54)</f>
        <v>0</v>
      </c>
    </row>
    <row r="56" spans="1:4" x14ac:dyDescent="0.25">
      <c r="A56" s="106" t="s">
        <v>13</v>
      </c>
      <c r="B56" s="83" t="s">
        <v>18</v>
      </c>
      <c r="C56" s="109" t="s">
        <v>268</v>
      </c>
      <c r="D56" s="109" t="s">
        <v>19</v>
      </c>
    </row>
    <row r="57" spans="1:4" x14ac:dyDescent="0.25">
      <c r="A57" s="3" t="s">
        <v>2</v>
      </c>
      <c r="B57" s="85">
        <v>576</v>
      </c>
      <c r="C57" s="86">
        <v>0</v>
      </c>
      <c r="D57" s="87">
        <f>B57*C57</f>
        <v>0</v>
      </c>
    </row>
    <row r="58" spans="1:4" x14ac:dyDescent="0.25">
      <c r="A58" s="3" t="s">
        <v>3</v>
      </c>
      <c r="B58" s="85">
        <v>556</v>
      </c>
      <c r="C58" s="86">
        <v>0</v>
      </c>
      <c r="D58" s="87">
        <f t="shared" ref="D58:D62" si="7">B58*C58</f>
        <v>0</v>
      </c>
    </row>
    <row r="59" spans="1:4" x14ac:dyDescent="0.25">
      <c r="A59" s="3" t="s">
        <v>4</v>
      </c>
      <c r="B59" s="85">
        <v>614</v>
      </c>
      <c r="C59" s="86">
        <v>0</v>
      </c>
      <c r="D59" s="87">
        <f t="shared" si="7"/>
        <v>0</v>
      </c>
    </row>
    <row r="60" spans="1:4" x14ac:dyDescent="0.25">
      <c r="A60" s="3" t="s">
        <v>5</v>
      </c>
      <c r="B60" s="85">
        <v>567</v>
      </c>
      <c r="C60" s="86">
        <v>0</v>
      </c>
      <c r="D60" s="87">
        <f t="shared" si="7"/>
        <v>0</v>
      </c>
    </row>
    <row r="61" spans="1:4" x14ac:dyDescent="0.25">
      <c r="A61" s="3" t="s">
        <v>20</v>
      </c>
      <c r="B61" s="85">
        <v>566</v>
      </c>
      <c r="C61" s="86">
        <v>0</v>
      </c>
      <c r="D61" s="87">
        <f t="shared" si="7"/>
        <v>0</v>
      </c>
    </row>
    <row r="62" spans="1:4" x14ac:dyDescent="0.25">
      <c r="A62" s="3" t="s">
        <v>6</v>
      </c>
      <c r="B62" s="85">
        <v>568</v>
      </c>
      <c r="C62" s="86">
        <v>0</v>
      </c>
      <c r="D62" s="87">
        <f t="shared" si="7"/>
        <v>0</v>
      </c>
    </row>
    <row r="63" spans="1:4" x14ac:dyDescent="0.25">
      <c r="A63" s="3" t="s">
        <v>7</v>
      </c>
      <c r="B63" s="5">
        <f>SUM(B57:B62)</f>
        <v>3447</v>
      </c>
      <c r="C63" s="90" t="s">
        <v>264</v>
      </c>
      <c r="D63" s="92">
        <f>SUM(D57:D62)</f>
        <v>0</v>
      </c>
    </row>
    <row r="64" spans="1:4" x14ac:dyDescent="0.25">
      <c r="A64" s="80" t="s">
        <v>14</v>
      </c>
      <c r="B64" s="83" t="s">
        <v>18</v>
      </c>
      <c r="C64" s="109" t="s">
        <v>268</v>
      </c>
      <c r="D64" s="109" t="s">
        <v>19</v>
      </c>
    </row>
    <row r="65" spans="1:4" x14ac:dyDescent="0.25">
      <c r="A65" s="3" t="s">
        <v>2</v>
      </c>
      <c r="B65" s="85">
        <v>0</v>
      </c>
      <c r="C65" s="86">
        <v>0</v>
      </c>
      <c r="D65" s="87">
        <f>B65*C65</f>
        <v>0</v>
      </c>
    </row>
    <row r="66" spans="1:4" x14ac:dyDescent="0.25">
      <c r="A66" s="3" t="s">
        <v>3</v>
      </c>
      <c r="B66" s="85">
        <v>0</v>
      </c>
      <c r="C66" s="86">
        <v>0</v>
      </c>
      <c r="D66" s="87">
        <f t="shared" ref="D66:D70" si="8">B66*C66</f>
        <v>0</v>
      </c>
    </row>
    <row r="67" spans="1:4" x14ac:dyDescent="0.25">
      <c r="A67" s="3" t="s">
        <v>4</v>
      </c>
      <c r="B67" s="85">
        <v>0</v>
      </c>
      <c r="C67" s="86">
        <v>0</v>
      </c>
      <c r="D67" s="87">
        <f t="shared" si="8"/>
        <v>0</v>
      </c>
    </row>
    <row r="68" spans="1:4" x14ac:dyDescent="0.25">
      <c r="A68" s="3" t="s">
        <v>5</v>
      </c>
      <c r="B68" s="85">
        <v>0</v>
      </c>
      <c r="C68" s="86">
        <v>0</v>
      </c>
      <c r="D68" s="87">
        <f t="shared" si="8"/>
        <v>0</v>
      </c>
    </row>
    <row r="69" spans="1:4" x14ac:dyDescent="0.25">
      <c r="A69" s="3" t="s">
        <v>20</v>
      </c>
      <c r="B69" s="85">
        <v>0</v>
      </c>
      <c r="C69" s="86">
        <v>0</v>
      </c>
      <c r="D69" s="87">
        <f t="shared" si="8"/>
        <v>0</v>
      </c>
    </row>
    <row r="70" spans="1:4" x14ac:dyDescent="0.25">
      <c r="A70" s="3" t="s">
        <v>6</v>
      </c>
      <c r="B70" s="85">
        <v>0</v>
      </c>
      <c r="C70" s="86">
        <v>0</v>
      </c>
      <c r="D70" s="87">
        <f t="shared" si="8"/>
        <v>0</v>
      </c>
    </row>
    <row r="71" spans="1:4" x14ac:dyDescent="0.25">
      <c r="A71" s="3" t="s">
        <v>7</v>
      </c>
      <c r="B71" s="5">
        <f>SUM(B65:B70)</f>
        <v>0</v>
      </c>
      <c r="C71" s="90" t="s">
        <v>264</v>
      </c>
      <c r="D71" s="92">
        <f>SUM(D65:D70)</f>
        <v>0</v>
      </c>
    </row>
    <row r="72" spans="1:4" x14ac:dyDescent="0.25">
      <c r="A72" s="106" t="s">
        <v>15</v>
      </c>
      <c r="B72" s="83" t="s">
        <v>18</v>
      </c>
      <c r="C72" s="109" t="s">
        <v>268</v>
      </c>
      <c r="D72" s="109" t="s">
        <v>19</v>
      </c>
    </row>
    <row r="73" spans="1:4" x14ac:dyDescent="0.25">
      <c r="A73" s="3" t="s">
        <v>2</v>
      </c>
      <c r="B73" s="85">
        <v>765</v>
      </c>
      <c r="C73" s="86">
        <v>0</v>
      </c>
      <c r="D73" s="87">
        <f>B73*C73</f>
        <v>0</v>
      </c>
    </row>
    <row r="74" spans="1:4" x14ac:dyDescent="0.25">
      <c r="A74" s="3" t="s">
        <v>3</v>
      </c>
      <c r="B74" s="85">
        <v>769</v>
      </c>
      <c r="C74" s="86">
        <v>0</v>
      </c>
      <c r="D74" s="87">
        <f t="shared" ref="D74:D78" si="9">B74*C74</f>
        <v>0</v>
      </c>
    </row>
    <row r="75" spans="1:4" x14ac:dyDescent="0.25">
      <c r="A75" s="3" t="s">
        <v>4</v>
      </c>
      <c r="B75" s="85">
        <v>794</v>
      </c>
      <c r="C75" s="86">
        <v>0</v>
      </c>
      <c r="D75" s="87">
        <f t="shared" si="9"/>
        <v>0</v>
      </c>
    </row>
    <row r="76" spans="1:4" x14ac:dyDescent="0.25">
      <c r="A76" s="3" t="s">
        <v>5</v>
      </c>
      <c r="B76" s="85">
        <v>787</v>
      </c>
      <c r="C76" s="86">
        <v>0</v>
      </c>
      <c r="D76" s="87">
        <f t="shared" si="9"/>
        <v>0</v>
      </c>
    </row>
    <row r="77" spans="1:4" x14ac:dyDescent="0.25">
      <c r="A77" s="3" t="s">
        <v>20</v>
      </c>
      <c r="B77" s="85">
        <v>761</v>
      </c>
      <c r="C77" s="86">
        <v>0</v>
      </c>
      <c r="D77" s="87">
        <f t="shared" si="9"/>
        <v>0</v>
      </c>
    </row>
    <row r="78" spans="1:4" x14ac:dyDescent="0.25">
      <c r="A78" s="3" t="s">
        <v>6</v>
      </c>
      <c r="B78" s="85">
        <v>761</v>
      </c>
      <c r="C78" s="86">
        <v>0</v>
      </c>
      <c r="D78" s="87">
        <f t="shared" si="9"/>
        <v>0</v>
      </c>
    </row>
    <row r="79" spans="1:4" x14ac:dyDescent="0.25">
      <c r="A79" s="3" t="s">
        <v>7</v>
      </c>
      <c r="B79" s="5">
        <f>SUM(B73:B78)</f>
        <v>4637</v>
      </c>
      <c r="C79" s="90" t="s">
        <v>264</v>
      </c>
      <c r="D79" s="92">
        <f>SUM(D73:D78)</f>
        <v>0</v>
      </c>
    </row>
    <row r="80" spans="1:4" x14ac:dyDescent="0.25">
      <c r="A80" s="80" t="s">
        <v>16</v>
      </c>
      <c r="B80" s="83" t="s">
        <v>18</v>
      </c>
      <c r="C80" s="109" t="s">
        <v>268</v>
      </c>
      <c r="D80" s="109" t="s">
        <v>19</v>
      </c>
    </row>
    <row r="81" spans="1:4" x14ac:dyDescent="0.25">
      <c r="A81" s="3" t="s">
        <v>2</v>
      </c>
      <c r="B81" s="85">
        <v>11</v>
      </c>
      <c r="C81" s="86">
        <v>0</v>
      </c>
      <c r="D81" s="87">
        <f>B81*C81</f>
        <v>0</v>
      </c>
    </row>
    <row r="82" spans="1:4" x14ac:dyDescent="0.25">
      <c r="A82" s="3" t="s">
        <v>3</v>
      </c>
      <c r="B82" s="85">
        <v>11</v>
      </c>
      <c r="C82" s="86">
        <v>0</v>
      </c>
      <c r="D82" s="87">
        <f t="shared" ref="D82:D86" si="10">B82*C82</f>
        <v>0</v>
      </c>
    </row>
    <row r="83" spans="1:4" x14ac:dyDescent="0.25">
      <c r="A83" s="3" t="s">
        <v>4</v>
      </c>
      <c r="B83" s="85">
        <v>10</v>
      </c>
      <c r="C83" s="86">
        <v>0</v>
      </c>
      <c r="D83" s="87">
        <f t="shared" si="10"/>
        <v>0</v>
      </c>
    </row>
    <row r="84" spans="1:4" x14ac:dyDescent="0.25">
      <c r="A84" s="3" t="s">
        <v>5</v>
      </c>
      <c r="B84" s="85">
        <v>10</v>
      </c>
      <c r="C84" s="86">
        <v>0</v>
      </c>
      <c r="D84" s="87">
        <f t="shared" si="10"/>
        <v>0</v>
      </c>
    </row>
    <row r="85" spans="1:4" x14ac:dyDescent="0.25">
      <c r="A85" s="3" t="s">
        <v>20</v>
      </c>
      <c r="B85" s="85">
        <v>10</v>
      </c>
      <c r="C85" s="86">
        <v>0</v>
      </c>
      <c r="D85" s="87">
        <f t="shared" si="10"/>
        <v>0</v>
      </c>
    </row>
    <row r="86" spans="1:4" x14ac:dyDescent="0.25">
      <c r="A86" s="3" t="s">
        <v>6</v>
      </c>
      <c r="B86" s="85">
        <v>10</v>
      </c>
      <c r="C86" s="86">
        <v>0</v>
      </c>
      <c r="D86" s="87">
        <f t="shared" si="10"/>
        <v>0</v>
      </c>
    </row>
    <row r="87" spans="1:4" x14ac:dyDescent="0.25">
      <c r="A87" s="3" t="s">
        <v>7</v>
      </c>
      <c r="B87" s="5">
        <f>SUM(B81:B86)</f>
        <v>62</v>
      </c>
      <c r="C87" s="90" t="s">
        <v>264</v>
      </c>
      <c r="D87" s="92">
        <f>SUM(D81:D86)</f>
        <v>0</v>
      </c>
    </row>
    <row r="88" spans="1:4" x14ac:dyDescent="0.25">
      <c r="A88" s="80" t="s">
        <v>17</v>
      </c>
      <c r="B88" s="83" t="s">
        <v>18</v>
      </c>
      <c r="C88" s="109" t="s">
        <v>268</v>
      </c>
      <c r="D88" s="109" t="s">
        <v>19</v>
      </c>
    </row>
    <row r="89" spans="1:4" x14ac:dyDescent="0.25">
      <c r="A89" s="3" t="s">
        <v>2</v>
      </c>
      <c r="B89" s="85">
        <v>6</v>
      </c>
      <c r="C89" s="86">
        <v>0</v>
      </c>
      <c r="D89" s="87">
        <f>B89*C89</f>
        <v>0</v>
      </c>
    </row>
    <row r="90" spans="1:4" x14ac:dyDescent="0.25">
      <c r="A90" s="3" t="s">
        <v>3</v>
      </c>
      <c r="B90" s="85">
        <v>5</v>
      </c>
      <c r="C90" s="86">
        <v>0</v>
      </c>
      <c r="D90" s="87">
        <f t="shared" ref="D90:D94" si="11">B90*C90</f>
        <v>0</v>
      </c>
    </row>
    <row r="91" spans="1:4" x14ac:dyDescent="0.25">
      <c r="A91" s="3" t="s">
        <v>4</v>
      </c>
      <c r="B91" s="85">
        <v>5</v>
      </c>
      <c r="C91" s="86">
        <v>0</v>
      </c>
      <c r="D91" s="87">
        <f t="shared" si="11"/>
        <v>0</v>
      </c>
    </row>
    <row r="92" spans="1:4" x14ac:dyDescent="0.25">
      <c r="A92" s="3" t="s">
        <v>5</v>
      </c>
      <c r="B92" s="85">
        <v>5</v>
      </c>
      <c r="C92" s="86">
        <v>0</v>
      </c>
      <c r="D92" s="87">
        <f t="shared" si="11"/>
        <v>0</v>
      </c>
    </row>
    <row r="93" spans="1:4" x14ac:dyDescent="0.25">
      <c r="A93" s="3" t="s">
        <v>20</v>
      </c>
      <c r="B93" s="85">
        <v>5</v>
      </c>
      <c r="C93" s="86">
        <v>0</v>
      </c>
      <c r="D93" s="87">
        <f t="shared" si="11"/>
        <v>0</v>
      </c>
    </row>
    <row r="94" spans="1:4" x14ac:dyDescent="0.25">
      <c r="A94" s="3" t="s">
        <v>6</v>
      </c>
      <c r="B94" s="85">
        <v>5</v>
      </c>
      <c r="C94" s="86">
        <v>0</v>
      </c>
      <c r="D94" s="87">
        <f t="shared" si="11"/>
        <v>0</v>
      </c>
    </row>
    <row r="95" spans="1:4" x14ac:dyDescent="0.25">
      <c r="A95" s="93" t="s">
        <v>7</v>
      </c>
      <c r="B95" s="5">
        <f>SUM(B89:B94)</f>
        <v>31</v>
      </c>
      <c r="C95" s="143" t="s">
        <v>264</v>
      </c>
      <c r="D95" s="92">
        <f>SUM(D89:D94)</f>
        <v>0</v>
      </c>
    </row>
    <row r="96" spans="1:4" x14ac:dyDescent="0.25">
      <c r="A96" s="97" t="s">
        <v>275</v>
      </c>
      <c r="B96" s="4">
        <f>B8+B14+B23+B31+B39+B47+B55+B63+B71+B79+B87+B95</f>
        <v>33172</v>
      </c>
      <c r="C96" s="144"/>
      <c r="D96" s="92">
        <f>D8+D14+D23+D31+D39+D47+D55+D63+D71+D79+D87+D95</f>
        <v>0</v>
      </c>
    </row>
    <row r="97" spans="1:4" x14ac:dyDescent="0.25">
      <c r="A97" s="137" t="s">
        <v>276</v>
      </c>
      <c r="B97" s="138"/>
      <c r="C97" s="138"/>
      <c r="D97" s="73">
        <f>ROUNDUP(D96*2%,2)</f>
        <v>0</v>
      </c>
    </row>
    <row r="98" spans="1:4" x14ac:dyDescent="0.25">
      <c r="A98" s="137" t="s">
        <v>279</v>
      </c>
      <c r="B98" s="138"/>
      <c r="C98" s="138"/>
      <c r="D98" s="73">
        <f>ROUNDUP(D96*10%,2)</f>
        <v>0</v>
      </c>
    </row>
    <row r="99" spans="1:4" x14ac:dyDescent="0.25">
      <c r="A99" s="137" t="s">
        <v>284</v>
      </c>
      <c r="B99" s="138"/>
      <c r="C99" s="138"/>
      <c r="D99" s="73">
        <f>D96+D97+D98</f>
        <v>0</v>
      </c>
    </row>
    <row r="102" spans="1:4" ht="15" customHeight="1" x14ac:dyDescent="0.25"/>
  </sheetData>
  <sheetProtection password="CF78" sheet="1" objects="1" scenarios="1"/>
  <mergeCells count="7">
    <mergeCell ref="A99:C99"/>
    <mergeCell ref="A97:C97"/>
    <mergeCell ref="A98:C98"/>
    <mergeCell ref="A1:D1"/>
    <mergeCell ref="C2:D2"/>
    <mergeCell ref="A15:D15"/>
    <mergeCell ref="C95:C9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81" workbookViewId="0">
      <selection activeCell="C89" activeCellId="12" sqref="C4:C7 C10:C13 C17:C22 C25:C30 C33:C38 C41:C46 C49:C54 C57:C62 C65:C70 C73:C78 C81:C85 C86 C89:C94"/>
    </sheetView>
  </sheetViews>
  <sheetFormatPr defaultRowHeight="15" x14ac:dyDescent="0.25"/>
  <cols>
    <col min="1" max="1" width="20.7109375" style="81" customWidth="1"/>
    <col min="2" max="2" width="21.85546875" style="81" customWidth="1"/>
    <col min="3" max="3" width="25.7109375" style="81" customWidth="1"/>
    <col min="4" max="4" width="27.42578125" style="81" customWidth="1"/>
    <col min="5" max="16384" width="9.140625" style="81"/>
  </cols>
  <sheetData>
    <row r="1" spans="1:4" x14ac:dyDescent="0.25">
      <c r="A1" s="140" t="s">
        <v>287</v>
      </c>
      <c r="B1" s="140"/>
      <c r="C1" s="140"/>
      <c r="D1" s="140"/>
    </row>
    <row r="2" spans="1:4" ht="36.75" x14ac:dyDescent="0.25">
      <c r="A2" s="111" t="s">
        <v>0</v>
      </c>
      <c r="B2" s="1" t="s">
        <v>288</v>
      </c>
      <c r="C2" s="140" t="s">
        <v>21</v>
      </c>
      <c r="D2" s="140"/>
    </row>
    <row r="3" spans="1:4" x14ac:dyDescent="0.25">
      <c r="A3" s="117" t="s">
        <v>1</v>
      </c>
      <c r="B3" s="111" t="s">
        <v>267</v>
      </c>
      <c r="C3" s="105" t="s">
        <v>268</v>
      </c>
      <c r="D3" s="105" t="s">
        <v>19</v>
      </c>
    </row>
    <row r="4" spans="1:4" x14ac:dyDescent="0.25">
      <c r="A4" s="3" t="s">
        <v>2</v>
      </c>
      <c r="B4" s="118">
        <v>3312</v>
      </c>
      <c r="C4" s="86">
        <v>0</v>
      </c>
      <c r="D4" s="87">
        <f>B4*C4</f>
        <v>0</v>
      </c>
    </row>
    <row r="5" spans="1:4" x14ac:dyDescent="0.25">
      <c r="A5" s="3" t="s">
        <v>4</v>
      </c>
      <c r="B5" s="118">
        <v>6025</v>
      </c>
      <c r="C5" s="86">
        <v>0</v>
      </c>
      <c r="D5" s="87">
        <f t="shared" ref="D5:D7" si="0">B5*C5</f>
        <v>0</v>
      </c>
    </row>
    <row r="6" spans="1:4" x14ac:dyDescent="0.25">
      <c r="A6" s="3" t="s">
        <v>5</v>
      </c>
      <c r="B6" s="118">
        <v>1834</v>
      </c>
      <c r="C6" s="86">
        <v>0</v>
      </c>
      <c r="D6" s="87">
        <f t="shared" si="0"/>
        <v>0</v>
      </c>
    </row>
    <row r="7" spans="1:4" x14ac:dyDescent="0.25">
      <c r="A7" s="3" t="s">
        <v>20</v>
      </c>
      <c r="B7" s="118">
        <v>1346</v>
      </c>
      <c r="C7" s="86">
        <v>0</v>
      </c>
      <c r="D7" s="87">
        <f t="shared" si="0"/>
        <v>0</v>
      </c>
    </row>
    <row r="8" spans="1:4" x14ac:dyDescent="0.25">
      <c r="A8" s="3" t="s">
        <v>7</v>
      </c>
      <c r="B8" s="5">
        <f>SUM(B4:B7)</f>
        <v>12517</v>
      </c>
      <c r="C8" s="88" t="s">
        <v>264</v>
      </c>
      <c r="D8" s="89">
        <f>SUM(D4:D7)</f>
        <v>0</v>
      </c>
    </row>
    <row r="9" spans="1:4" x14ac:dyDescent="0.25">
      <c r="A9" s="117" t="s">
        <v>1</v>
      </c>
      <c r="B9" s="111" t="s">
        <v>8</v>
      </c>
      <c r="C9" s="105" t="s">
        <v>268</v>
      </c>
      <c r="D9" s="105" t="s">
        <v>19</v>
      </c>
    </row>
    <row r="10" spans="1:4" x14ac:dyDescent="0.25">
      <c r="A10" s="3" t="s">
        <v>2</v>
      </c>
      <c r="B10" s="118">
        <v>347</v>
      </c>
      <c r="C10" s="86">
        <v>0</v>
      </c>
      <c r="D10" s="87">
        <f>B10*C10</f>
        <v>0</v>
      </c>
    </row>
    <row r="11" spans="1:4" x14ac:dyDescent="0.25">
      <c r="A11" s="3" t="s">
        <v>4</v>
      </c>
      <c r="B11" s="118">
        <v>508</v>
      </c>
      <c r="C11" s="86">
        <v>0</v>
      </c>
      <c r="D11" s="87">
        <f t="shared" ref="D11:D13" si="1">B11*C11</f>
        <v>0</v>
      </c>
    </row>
    <row r="12" spans="1:4" x14ac:dyDescent="0.25">
      <c r="A12" s="3" t="s">
        <v>5</v>
      </c>
      <c r="B12" s="118">
        <v>0</v>
      </c>
      <c r="C12" s="86">
        <v>0</v>
      </c>
      <c r="D12" s="87">
        <f t="shared" si="1"/>
        <v>0</v>
      </c>
    </row>
    <row r="13" spans="1:4" x14ac:dyDescent="0.25">
      <c r="A13" s="3" t="s">
        <v>20</v>
      </c>
      <c r="B13" s="118">
        <v>364</v>
      </c>
      <c r="C13" s="86">
        <v>0</v>
      </c>
      <c r="D13" s="87">
        <f t="shared" si="1"/>
        <v>0</v>
      </c>
    </row>
    <row r="14" spans="1:4" x14ac:dyDescent="0.25">
      <c r="A14" s="3" t="s">
        <v>7</v>
      </c>
      <c r="B14" s="5">
        <f>SUM(B10:B13)</f>
        <v>1219</v>
      </c>
      <c r="C14" s="90" t="s">
        <v>264</v>
      </c>
      <c r="D14" s="91">
        <f>SUM(D10:D13)</f>
        <v>0</v>
      </c>
    </row>
    <row r="15" spans="1:4" x14ac:dyDescent="0.25">
      <c r="A15" s="145" t="s">
        <v>269</v>
      </c>
      <c r="B15" s="146"/>
      <c r="C15" s="146"/>
      <c r="D15" s="147"/>
    </row>
    <row r="16" spans="1:4" x14ac:dyDescent="0.25">
      <c r="A16" s="117" t="s">
        <v>1</v>
      </c>
      <c r="B16" s="111" t="s">
        <v>18</v>
      </c>
      <c r="C16" s="105" t="s">
        <v>268</v>
      </c>
      <c r="D16" s="105" t="s">
        <v>19</v>
      </c>
    </row>
    <row r="17" spans="1:4" x14ac:dyDescent="0.25">
      <c r="A17" s="3" t="s">
        <v>2</v>
      </c>
      <c r="B17" s="118">
        <v>0</v>
      </c>
      <c r="C17" s="86">
        <v>0</v>
      </c>
      <c r="D17" s="87">
        <f>B17*C17</f>
        <v>0</v>
      </c>
    </row>
    <row r="18" spans="1:4" x14ac:dyDescent="0.25">
      <c r="A18" s="3" t="s">
        <v>3</v>
      </c>
      <c r="B18" s="118">
        <v>0</v>
      </c>
      <c r="C18" s="86">
        <v>0</v>
      </c>
      <c r="D18" s="87">
        <f t="shared" ref="D18:D22" si="2">B18*C18</f>
        <v>0</v>
      </c>
    </row>
    <row r="19" spans="1:4" x14ac:dyDescent="0.25">
      <c r="A19" s="3" t="s">
        <v>4</v>
      </c>
      <c r="B19" s="118">
        <v>0</v>
      </c>
      <c r="C19" s="86">
        <v>0</v>
      </c>
      <c r="D19" s="87">
        <f t="shared" si="2"/>
        <v>0</v>
      </c>
    </row>
    <row r="20" spans="1:4" x14ac:dyDescent="0.25">
      <c r="A20" s="3" t="s">
        <v>5</v>
      </c>
      <c r="B20" s="118">
        <v>0</v>
      </c>
      <c r="C20" s="86">
        <v>0</v>
      </c>
      <c r="D20" s="87">
        <f t="shared" si="2"/>
        <v>0</v>
      </c>
    </row>
    <row r="21" spans="1:4" x14ac:dyDescent="0.25">
      <c r="A21" s="3" t="s">
        <v>20</v>
      </c>
      <c r="B21" s="118">
        <v>0</v>
      </c>
      <c r="C21" s="86">
        <v>0</v>
      </c>
      <c r="D21" s="87">
        <f t="shared" si="2"/>
        <v>0</v>
      </c>
    </row>
    <row r="22" spans="1:4" x14ac:dyDescent="0.25">
      <c r="A22" s="3" t="s">
        <v>6</v>
      </c>
      <c r="B22" s="118">
        <v>0</v>
      </c>
      <c r="C22" s="86">
        <v>0</v>
      </c>
      <c r="D22" s="87">
        <f t="shared" si="2"/>
        <v>0</v>
      </c>
    </row>
    <row r="23" spans="1:4" x14ac:dyDescent="0.25">
      <c r="A23" s="3" t="s">
        <v>7</v>
      </c>
      <c r="B23" s="5">
        <f>SUM(B17:B22)</f>
        <v>0</v>
      </c>
      <c r="C23" s="90" t="s">
        <v>264</v>
      </c>
      <c r="D23" s="92">
        <f>SUM(D17:D22)</f>
        <v>0</v>
      </c>
    </row>
    <row r="24" spans="1:4" x14ac:dyDescent="0.25">
      <c r="A24" s="119" t="s">
        <v>9</v>
      </c>
      <c r="B24" s="111" t="s">
        <v>18</v>
      </c>
      <c r="C24" s="105" t="s">
        <v>268</v>
      </c>
      <c r="D24" s="105" t="s">
        <v>19</v>
      </c>
    </row>
    <row r="25" spans="1:4" x14ac:dyDescent="0.25">
      <c r="A25" s="3" t="s">
        <v>2</v>
      </c>
      <c r="B25" s="118">
        <v>1189</v>
      </c>
      <c r="C25" s="86">
        <v>0</v>
      </c>
      <c r="D25" s="87">
        <f>B25*C25</f>
        <v>0</v>
      </c>
    </row>
    <row r="26" spans="1:4" x14ac:dyDescent="0.25">
      <c r="A26" s="3" t="s">
        <v>3</v>
      </c>
      <c r="B26" s="118">
        <v>1189</v>
      </c>
      <c r="C26" s="86">
        <v>0</v>
      </c>
      <c r="D26" s="87">
        <f t="shared" ref="D26:D30" si="3">B26*C26</f>
        <v>0</v>
      </c>
    </row>
    <row r="27" spans="1:4" x14ac:dyDescent="0.25">
      <c r="A27" s="3" t="s">
        <v>4</v>
      </c>
      <c r="B27" s="118">
        <v>970</v>
      </c>
      <c r="C27" s="86">
        <v>0</v>
      </c>
      <c r="D27" s="87">
        <f t="shared" si="3"/>
        <v>0</v>
      </c>
    </row>
    <row r="28" spans="1:4" x14ac:dyDescent="0.25">
      <c r="A28" s="3" t="s">
        <v>5</v>
      </c>
      <c r="B28" s="118">
        <v>1264</v>
      </c>
      <c r="C28" s="86">
        <v>0</v>
      </c>
      <c r="D28" s="87">
        <f t="shared" si="3"/>
        <v>0</v>
      </c>
    </row>
    <row r="29" spans="1:4" x14ac:dyDescent="0.25">
      <c r="A29" s="3" t="s">
        <v>20</v>
      </c>
      <c r="B29" s="118">
        <v>1286</v>
      </c>
      <c r="C29" s="86">
        <v>0</v>
      </c>
      <c r="D29" s="87">
        <f t="shared" si="3"/>
        <v>0</v>
      </c>
    </row>
    <row r="30" spans="1:4" x14ac:dyDescent="0.25">
      <c r="A30" s="3" t="s">
        <v>6</v>
      </c>
      <c r="B30" s="118">
        <v>1284</v>
      </c>
      <c r="C30" s="86">
        <v>0</v>
      </c>
      <c r="D30" s="87">
        <f t="shared" si="3"/>
        <v>0</v>
      </c>
    </row>
    <row r="31" spans="1:4" x14ac:dyDescent="0.25">
      <c r="A31" s="3" t="s">
        <v>7</v>
      </c>
      <c r="B31" s="5">
        <f>SUM(B25:B30)</f>
        <v>7182</v>
      </c>
      <c r="C31" s="90" t="s">
        <v>264</v>
      </c>
      <c r="D31" s="92">
        <f>SUM(D25:D30)</f>
        <v>0</v>
      </c>
    </row>
    <row r="32" spans="1:4" x14ac:dyDescent="0.25">
      <c r="A32" s="119" t="s">
        <v>10</v>
      </c>
      <c r="B32" s="111" t="s">
        <v>18</v>
      </c>
      <c r="C32" s="105" t="s">
        <v>268</v>
      </c>
      <c r="D32" s="105" t="s">
        <v>19</v>
      </c>
    </row>
    <row r="33" spans="1:4" x14ac:dyDescent="0.25">
      <c r="A33" s="3" t="s">
        <v>2</v>
      </c>
      <c r="B33" s="118">
        <v>120</v>
      </c>
      <c r="C33" s="86">
        <v>0</v>
      </c>
      <c r="D33" s="87">
        <f>B33*C33</f>
        <v>0</v>
      </c>
    </row>
    <row r="34" spans="1:4" x14ac:dyDescent="0.25">
      <c r="A34" s="3" t="s">
        <v>3</v>
      </c>
      <c r="B34" s="118">
        <v>120</v>
      </c>
      <c r="C34" s="86">
        <v>0</v>
      </c>
      <c r="D34" s="87">
        <f t="shared" ref="D34:D38" si="4">B34*C34</f>
        <v>0</v>
      </c>
    </row>
    <row r="35" spans="1:4" x14ac:dyDescent="0.25">
      <c r="A35" s="3" t="s">
        <v>4</v>
      </c>
      <c r="B35" s="118">
        <v>280</v>
      </c>
      <c r="C35" s="86">
        <v>0</v>
      </c>
      <c r="D35" s="87">
        <f t="shared" si="4"/>
        <v>0</v>
      </c>
    </row>
    <row r="36" spans="1:4" x14ac:dyDescent="0.25">
      <c r="A36" s="3" t="s">
        <v>5</v>
      </c>
      <c r="B36" s="118">
        <v>280</v>
      </c>
      <c r="C36" s="86">
        <v>0</v>
      </c>
      <c r="D36" s="87">
        <f t="shared" si="4"/>
        <v>0</v>
      </c>
    </row>
    <row r="37" spans="1:4" x14ac:dyDescent="0.25">
      <c r="A37" s="3" t="s">
        <v>20</v>
      </c>
      <c r="B37" s="118">
        <v>309</v>
      </c>
      <c r="C37" s="86">
        <v>0</v>
      </c>
      <c r="D37" s="87">
        <f t="shared" si="4"/>
        <v>0</v>
      </c>
    </row>
    <row r="38" spans="1:4" x14ac:dyDescent="0.25">
      <c r="A38" s="3" t="s">
        <v>6</v>
      </c>
      <c r="B38" s="118">
        <v>300</v>
      </c>
      <c r="C38" s="86">
        <v>0</v>
      </c>
      <c r="D38" s="87">
        <f t="shared" si="4"/>
        <v>0</v>
      </c>
    </row>
    <row r="39" spans="1:4" x14ac:dyDescent="0.25">
      <c r="A39" s="3" t="s">
        <v>7</v>
      </c>
      <c r="B39" s="5">
        <f>SUM(B33:B38)</f>
        <v>1409</v>
      </c>
      <c r="C39" s="90" t="s">
        <v>264</v>
      </c>
      <c r="D39" s="92">
        <f>SUM(D33:D38)</f>
        <v>0</v>
      </c>
    </row>
    <row r="40" spans="1:4" x14ac:dyDescent="0.25">
      <c r="A40" s="119" t="s">
        <v>11</v>
      </c>
      <c r="B40" s="111" t="s">
        <v>18</v>
      </c>
      <c r="C40" s="105" t="s">
        <v>268</v>
      </c>
      <c r="D40" s="105" t="s">
        <v>19</v>
      </c>
    </row>
    <row r="41" spans="1:4" x14ac:dyDescent="0.25">
      <c r="A41" s="3" t="s">
        <v>2</v>
      </c>
      <c r="B41" s="118">
        <v>180</v>
      </c>
      <c r="C41" s="86">
        <v>0</v>
      </c>
      <c r="D41" s="87">
        <f>B41*C41</f>
        <v>0</v>
      </c>
    </row>
    <row r="42" spans="1:4" x14ac:dyDescent="0.25">
      <c r="A42" s="3" t="s">
        <v>3</v>
      </c>
      <c r="B42" s="118">
        <v>180</v>
      </c>
      <c r="C42" s="86">
        <v>0</v>
      </c>
      <c r="D42" s="87">
        <f t="shared" ref="D42:D46" si="5">B42*C42</f>
        <v>0</v>
      </c>
    </row>
    <row r="43" spans="1:4" x14ac:dyDescent="0.25">
      <c r="A43" s="3" t="s">
        <v>4</v>
      </c>
      <c r="B43" s="118">
        <v>240</v>
      </c>
      <c r="C43" s="86">
        <v>0</v>
      </c>
      <c r="D43" s="87">
        <f t="shared" si="5"/>
        <v>0</v>
      </c>
    </row>
    <row r="44" spans="1:4" x14ac:dyDescent="0.25">
      <c r="A44" s="3" t="s">
        <v>5</v>
      </c>
      <c r="B44" s="118">
        <v>240</v>
      </c>
      <c r="C44" s="86">
        <v>0</v>
      </c>
      <c r="D44" s="87">
        <f t="shared" si="5"/>
        <v>0</v>
      </c>
    </row>
    <row r="45" spans="1:4" x14ac:dyDescent="0.25">
      <c r="A45" s="3" t="s">
        <v>20</v>
      </c>
      <c r="B45" s="118">
        <v>300</v>
      </c>
      <c r="C45" s="86">
        <v>0</v>
      </c>
      <c r="D45" s="87">
        <f t="shared" si="5"/>
        <v>0</v>
      </c>
    </row>
    <row r="46" spans="1:4" x14ac:dyDescent="0.25">
      <c r="A46" s="3" t="s">
        <v>6</v>
      </c>
      <c r="B46" s="118">
        <v>313</v>
      </c>
      <c r="C46" s="86">
        <v>0</v>
      </c>
      <c r="D46" s="87">
        <f t="shared" si="5"/>
        <v>0</v>
      </c>
    </row>
    <row r="47" spans="1:4" x14ac:dyDescent="0.25">
      <c r="A47" s="3" t="s">
        <v>7</v>
      </c>
      <c r="B47" s="5">
        <f>SUM(B41:B46)</f>
        <v>1453</v>
      </c>
      <c r="C47" s="90" t="s">
        <v>264</v>
      </c>
      <c r="D47" s="92">
        <f>SUM(D41:D46)</f>
        <v>0</v>
      </c>
    </row>
    <row r="48" spans="1:4" x14ac:dyDescent="0.25">
      <c r="A48" s="119" t="s">
        <v>12</v>
      </c>
      <c r="B48" s="111" t="s">
        <v>18</v>
      </c>
      <c r="C48" s="105" t="s">
        <v>268</v>
      </c>
      <c r="D48" s="105" t="s">
        <v>19</v>
      </c>
    </row>
    <row r="49" spans="1:4" x14ac:dyDescent="0.25">
      <c r="A49" s="3" t="s">
        <v>2</v>
      </c>
      <c r="B49" s="118">
        <v>100</v>
      </c>
      <c r="C49" s="86">
        <v>0</v>
      </c>
      <c r="D49" s="87">
        <f>B49*C49</f>
        <v>0</v>
      </c>
    </row>
    <row r="50" spans="1:4" x14ac:dyDescent="0.25">
      <c r="A50" s="3" t="s">
        <v>3</v>
      </c>
      <c r="B50" s="118">
        <v>100</v>
      </c>
      <c r="C50" s="86">
        <v>0</v>
      </c>
      <c r="D50" s="87">
        <f t="shared" ref="D50:D54" si="6">B50*C50</f>
        <v>0</v>
      </c>
    </row>
    <row r="51" spans="1:4" x14ac:dyDescent="0.25">
      <c r="A51" s="3" t="s">
        <v>4</v>
      </c>
      <c r="B51" s="118">
        <v>140</v>
      </c>
      <c r="C51" s="86">
        <v>0</v>
      </c>
      <c r="D51" s="87">
        <f t="shared" si="6"/>
        <v>0</v>
      </c>
    </row>
    <row r="52" spans="1:4" x14ac:dyDescent="0.25">
      <c r="A52" s="3" t="s">
        <v>5</v>
      </c>
      <c r="B52" s="118">
        <v>156</v>
      </c>
      <c r="C52" s="86">
        <v>0</v>
      </c>
      <c r="D52" s="87">
        <f t="shared" si="6"/>
        <v>0</v>
      </c>
    </row>
    <row r="53" spans="1:4" x14ac:dyDescent="0.25">
      <c r="A53" s="3" t="s">
        <v>20</v>
      </c>
      <c r="B53" s="118">
        <v>190</v>
      </c>
      <c r="C53" s="86">
        <v>0</v>
      </c>
      <c r="D53" s="87">
        <f t="shared" si="6"/>
        <v>0</v>
      </c>
    </row>
    <row r="54" spans="1:4" x14ac:dyDescent="0.25">
      <c r="A54" s="3" t="s">
        <v>6</v>
      </c>
      <c r="B54" s="118">
        <v>190</v>
      </c>
      <c r="C54" s="86">
        <v>0</v>
      </c>
      <c r="D54" s="87">
        <f t="shared" si="6"/>
        <v>0</v>
      </c>
    </row>
    <row r="55" spans="1:4" x14ac:dyDescent="0.25">
      <c r="A55" s="3" t="s">
        <v>7</v>
      </c>
      <c r="B55" s="5">
        <f>SUM(B49:B54)</f>
        <v>876</v>
      </c>
      <c r="C55" s="90" t="s">
        <v>264</v>
      </c>
      <c r="D55" s="92">
        <f>SUM(D49:D54)</f>
        <v>0</v>
      </c>
    </row>
    <row r="56" spans="1:4" x14ac:dyDescent="0.25">
      <c r="A56" s="119" t="s">
        <v>13</v>
      </c>
      <c r="B56" s="111" t="s">
        <v>18</v>
      </c>
      <c r="C56" s="105" t="s">
        <v>268</v>
      </c>
      <c r="D56" s="105" t="s">
        <v>19</v>
      </c>
    </row>
    <row r="57" spans="1:4" x14ac:dyDescent="0.25">
      <c r="A57" s="3" t="s">
        <v>2</v>
      </c>
      <c r="B57" s="118">
        <v>360</v>
      </c>
      <c r="C57" s="86">
        <v>0</v>
      </c>
      <c r="D57" s="87">
        <f>B57*C57</f>
        <v>0</v>
      </c>
    </row>
    <row r="58" spans="1:4" x14ac:dyDescent="0.25">
      <c r="A58" s="3" t="s">
        <v>3</v>
      </c>
      <c r="B58" s="118">
        <v>360</v>
      </c>
      <c r="C58" s="86">
        <v>0</v>
      </c>
      <c r="D58" s="87">
        <f t="shared" ref="D58:D62" si="7">B58*C58</f>
        <v>0</v>
      </c>
    </row>
    <row r="59" spans="1:4" x14ac:dyDescent="0.25">
      <c r="A59" s="3" t="s">
        <v>4</v>
      </c>
      <c r="B59" s="118">
        <v>360</v>
      </c>
      <c r="C59" s="86">
        <v>0</v>
      </c>
      <c r="D59" s="87">
        <f t="shared" si="7"/>
        <v>0</v>
      </c>
    </row>
    <row r="60" spans="1:4" x14ac:dyDescent="0.25">
      <c r="A60" s="3" t="s">
        <v>5</v>
      </c>
      <c r="B60" s="118">
        <v>400</v>
      </c>
      <c r="C60" s="86">
        <v>0</v>
      </c>
      <c r="D60" s="87">
        <f t="shared" si="7"/>
        <v>0</v>
      </c>
    </row>
    <row r="61" spans="1:4" x14ac:dyDescent="0.25">
      <c r="A61" s="3" t="s">
        <v>20</v>
      </c>
      <c r="B61" s="118">
        <v>494</v>
      </c>
      <c r="C61" s="86">
        <v>0</v>
      </c>
      <c r="D61" s="87">
        <f t="shared" si="7"/>
        <v>0</v>
      </c>
    </row>
    <row r="62" spans="1:4" x14ac:dyDescent="0.25">
      <c r="A62" s="3" t="s">
        <v>6</v>
      </c>
      <c r="B62" s="118">
        <v>494</v>
      </c>
      <c r="C62" s="86">
        <v>0</v>
      </c>
      <c r="D62" s="87">
        <f t="shared" si="7"/>
        <v>0</v>
      </c>
    </row>
    <row r="63" spans="1:4" x14ac:dyDescent="0.25">
      <c r="A63" s="3" t="s">
        <v>7</v>
      </c>
      <c r="B63" s="5">
        <f>SUM(B57:B62)</f>
        <v>2468</v>
      </c>
      <c r="C63" s="90" t="s">
        <v>264</v>
      </c>
      <c r="D63" s="92">
        <f>SUM(D57:D62)</f>
        <v>0</v>
      </c>
    </row>
    <row r="64" spans="1:4" x14ac:dyDescent="0.25">
      <c r="A64" s="112" t="s">
        <v>14</v>
      </c>
      <c r="B64" s="111" t="s">
        <v>18</v>
      </c>
      <c r="C64" s="105" t="s">
        <v>268</v>
      </c>
      <c r="D64" s="105" t="s">
        <v>19</v>
      </c>
    </row>
    <row r="65" spans="1:4" x14ac:dyDescent="0.25">
      <c r="A65" s="3" t="s">
        <v>2</v>
      </c>
      <c r="B65" s="118">
        <v>0</v>
      </c>
      <c r="C65" s="86">
        <v>0</v>
      </c>
      <c r="D65" s="87">
        <f>B65*C65</f>
        <v>0</v>
      </c>
    </row>
    <row r="66" spans="1:4" x14ac:dyDescent="0.25">
      <c r="A66" s="3" t="s">
        <v>3</v>
      </c>
      <c r="B66" s="118">
        <v>0</v>
      </c>
      <c r="C66" s="86">
        <v>0</v>
      </c>
      <c r="D66" s="87">
        <f t="shared" ref="D66:D70" si="8">B66*C66</f>
        <v>0</v>
      </c>
    </row>
    <row r="67" spans="1:4" x14ac:dyDescent="0.25">
      <c r="A67" s="3" t="s">
        <v>4</v>
      </c>
      <c r="B67" s="118">
        <v>0</v>
      </c>
      <c r="C67" s="86">
        <v>0</v>
      </c>
      <c r="D67" s="87">
        <f t="shared" si="8"/>
        <v>0</v>
      </c>
    </row>
    <row r="68" spans="1:4" x14ac:dyDescent="0.25">
      <c r="A68" s="3" t="s">
        <v>5</v>
      </c>
      <c r="B68" s="118">
        <v>0</v>
      </c>
      <c r="C68" s="86">
        <v>0</v>
      </c>
      <c r="D68" s="87">
        <f t="shared" si="8"/>
        <v>0</v>
      </c>
    </row>
    <row r="69" spans="1:4" x14ac:dyDescent="0.25">
      <c r="A69" s="3" t="s">
        <v>20</v>
      </c>
      <c r="B69" s="118">
        <v>0</v>
      </c>
      <c r="C69" s="86">
        <v>0</v>
      </c>
      <c r="D69" s="87">
        <f t="shared" si="8"/>
        <v>0</v>
      </c>
    </row>
    <row r="70" spans="1:4" x14ac:dyDescent="0.25">
      <c r="A70" s="3" t="s">
        <v>6</v>
      </c>
      <c r="B70" s="118">
        <v>0</v>
      </c>
      <c r="C70" s="86">
        <v>0</v>
      </c>
      <c r="D70" s="87">
        <f t="shared" si="8"/>
        <v>0</v>
      </c>
    </row>
    <row r="71" spans="1:4" x14ac:dyDescent="0.25">
      <c r="A71" s="3" t="s">
        <v>7</v>
      </c>
      <c r="B71" s="5">
        <f>SUM(B65:B70)</f>
        <v>0</v>
      </c>
      <c r="C71" s="90" t="s">
        <v>264</v>
      </c>
      <c r="D71" s="92">
        <f>SUM(D65:D70)</f>
        <v>0</v>
      </c>
    </row>
    <row r="72" spans="1:4" x14ac:dyDescent="0.25">
      <c r="A72" s="119" t="s">
        <v>15</v>
      </c>
      <c r="B72" s="111" t="s">
        <v>18</v>
      </c>
      <c r="C72" s="105" t="s">
        <v>268</v>
      </c>
      <c r="D72" s="105" t="s">
        <v>19</v>
      </c>
    </row>
    <row r="73" spans="1:4" x14ac:dyDescent="0.25">
      <c r="A73" s="3" t="s">
        <v>2</v>
      </c>
      <c r="B73" s="118">
        <v>383</v>
      </c>
      <c r="C73" s="86">
        <v>0</v>
      </c>
      <c r="D73" s="87">
        <f>B73*C73</f>
        <v>0</v>
      </c>
    </row>
    <row r="74" spans="1:4" x14ac:dyDescent="0.25">
      <c r="A74" s="3" t="s">
        <v>3</v>
      </c>
      <c r="B74" s="118">
        <v>383</v>
      </c>
      <c r="C74" s="86">
        <v>0</v>
      </c>
      <c r="D74" s="87">
        <f t="shared" ref="D74:D78" si="9">B74*C74</f>
        <v>0</v>
      </c>
    </row>
    <row r="75" spans="1:4" x14ac:dyDescent="0.25">
      <c r="A75" s="3" t="s">
        <v>4</v>
      </c>
      <c r="B75" s="118">
        <v>390</v>
      </c>
      <c r="C75" s="86">
        <v>0</v>
      </c>
      <c r="D75" s="87">
        <f t="shared" si="9"/>
        <v>0</v>
      </c>
    </row>
    <row r="76" spans="1:4" x14ac:dyDescent="0.25">
      <c r="A76" s="3" t="s">
        <v>5</v>
      </c>
      <c r="B76" s="118">
        <v>384</v>
      </c>
      <c r="C76" s="86">
        <v>0</v>
      </c>
      <c r="D76" s="87">
        <f t="shared" si="9"/>
        <v>0</v>
      </c>
    </row>
    <row r="77" spans="1:4" x14ac:dyDescent="0.25">
      <c r="A77" s="3" t="s">
        <v>20</v>
      </c>
      <c r="B77" s="118">
        <v>486</v>
      </c>
      <c r="C77" s="86">
        <v>0</v>
      </c>
      <c r="D77" s="87">
        <f t="shared" si="9"/>
        <v>0</v>
      </c>
    </row>
    <row r="78" spans="1:4" x14ac:dyDescent="0.25">
      <c r="A78" s="3" t="s">
        <v>6</v>
      </c>
      <c r="B78" s="118">
        <v>486</v>
      </c>
      <c r="C78" s="86">
        <v>0</v>
      </c>
      <c r="D78" s="87">
        <f t="shared" si="9"/>
        <v>0</v>
      </c>
    </row>
    <row r="79" spans="1:4" x14ac:dyDescent="0.25">
      <c r="A79" s="3" t="s">
        <v>7</v>
      </c>
      <c r="B79" s="5">
        <f>SUM(B73:B78)</f>
        <v>2512</v>
      </c>
      <c r="C79" s="90" t="s">
        <v>264</v>
      </c>
      <c r="D79" s="92">
        <f>SUM(D73:D78)</f>
        <v>0</v>
      </c>
    </row>
    <row r="80" spans="1:4" x14ac:dyDescent="0.25">
      <c r="A80" s="112" t="s">
        <v>16</v>
      </c>
      <c r="B80" s="111" t="s">
        <v>18</v>
      </c>
      <c r="C80" s="105" t="s">
        <v>268</v>
      </c>
      <c r="D80" s="105" t="s">
        <v>19</v>
      </c>
    </row>
    <row r="81" spans="1:4" x14ac:dyDescent="0.25">
      <c r="A81" s="3" t="s">
        <v>2</v>
      </c>
      <c r="B81" s="118">
        <v>0</v>
      </c>
      <c r="C81" s="86">
        <v>0</v>
      </c>
      <c r="D81" s="87">
        <f>B81*C81</f>
        <v>0</v>
      </c>
    </row>
    <row r="82" spans="1:4" x14ac:dyDescent="0.25">
      <c r="A82" s="3" t="s">
        <v>3</v>
      </c>
      <c r="B82" s="118">
        <v>0</v>
      </c>
      <c r="C82" s="86">
        <v>0</v>
      </c>
      <c r="D82" s="87">
        <f t="shared" ref="D82:D86" si="10">B82*C82</f>
        <v>0</v>
      </c>
    </row>
    <row r="83" spans="1:4" x14ac:dyDescent="0.25">
      <c r="A83" s="3" t="s">
        <v>4</v>
      </c>
      <c r="B83" s="118">
        <v>0</v>
      </c>
      <c r="C83" s="86">
        <v>0</v>
      </c>
      <c r="D83" s="87">
        <f t="shared" si="10"/>
        <v>0</v>
      </c>
    </row>
    <row r="84" spans="1:4" x14ac:dyDescent="0.25">
      <c r="A84" s="3" t="s">
        <v>5</v>
      </c>
      <c r="B84" s="118">
        <v>0</v>
      </c>
      <c r="C84" s="86">
        <v>0</v>
      </c>
      <c r="D84" s="87">
        <f t="shared" si="10"/>
        <v>0</v>
      </c>
    </row>
    <row r="85" spans="1:4" x14ac:dyDescent="0.25">
      <c r="A85" s="3" t="s">
        <v>20</v>
      </c>
      <c r="B85" s="118">
        <v>0</v>
      </c>
      <c r="C85" s="86">
        <v>0</v>
      </c>
      <c r="D85" s="87">
        <f t="shared" si="10"/>
        <v>0</v>
      </c>
    </row>
    <row r="86" spans="1:4" x14ac:dyDescent="0.25">
      <c r="A86" s="3" t="s">
        <v>6</v>
      </c>
      <c r="B86" s="118">
        <v>0</v>
      </c>
      <c r="C86" s="86">
        <v>0</v>
      </c>
      <c r="D86" s="87">
        <f t="shared" si="10"/>
        <v>0</v>
      </c>
    </row>
    <row r="87" spans="1:4" x14ac:dyDescent="0.25">
      <c r="A87" s="3" t="s">
        <v>7</v>
      </c>
      <c r="B87" s="5">
        <f>SUM(B81:B86)</f>
        <v>0</v>
      </c>
      <c r="C87" s="90" t="s">
        <v>264</v>
      </c>
      <c r="D87" s="92">
        <f>SUM(D81:D86)</f>
        <v>0</v>
      </c>
    </row>
    <row r="88" spans="1:4" x14ac:dyDescent="0.25">
      <c r="A88" s="112" t="s">
        <v>17</v>
      </c>
      <c r="B88" s="111" t="s">
        <v>18</v>
      </c>
      <c r="C88" s="105" t="s">
        <v>268</v>
      </c>
      <c r="D88" s="105" t="s">
        <v>19</v>
      </c>
    </row>
    <row r="89" spans="1:4" x14ac:dyDescent="0.25">
      <c r="A89" s="3" t="s">
        <v>2</v>
      </c>
      <c r="B89" s="118">
        <v>0</v>
      </c>
      <c r="C89" s="86">
        <v>0</v>
      </c>
      <c r="D89" s="87">
        <f>B89*C89</f>
        <v>0</v>
      </c>
    </row>
    <row r="90" spans="1:4" x14ac:dyDescent="0.25">
      <c r="A90" s="3" t="s">
        <v>3</v>
      </c>
      <c r="B90" s="118">
        <v>0</v>
      </c>
      <c r="C90" s="86">
        <v>0</v>
      </c>
      <c r="D90" s="87">
        <f t="shared" ref="D90:D94" si="11">B90*C90</f>
        <v>0</v>
      </c>
    </row>
    <row r="91" spans="1:4" x14ac:dyDescent="0.25">
      <c r="A91" s="3" t="s">
        <v>4</v>
      </c>
      <c r="B91" s="118">
        <v>0</v>
      </c>
      <c r="C91" s="86">
        <v>0</v>
      </c>
      <c r="D91" s="87">
        <f t="shared" si="11"/>
        <v>0</v>
      </c>
    </row>
    <row r="92" spans="1:4" x14ac:dyDescent="0.25">
      <c r="A92" s="3" t="s">
        <v>5</v>
      </c>
      <c r="B92" s="118">
        <v>0</v>
      </c>
      <c r="C92" s="86">
        <v>0</v>
      </c>
      <c r="D92" s="87">
        <f t="shared" si="11"/>
        <v>0</v>
      </c>
    </row>
    <row r="93" spans="1:4" x14ac:dyDescent="0.25">
      <c r="A93" s="3" t="s">
        <v>20</v>
      </c>
      <c r="B93" s="118">
        <v>0</v>
      </c>
      <c r="C93" s="86">
        <v>0</v>
      </c>
      <c r="D93" s="87">
        <f t="shared" si="11"/>
        <v>0</v>
      </c>
    </row>
    <row r="94" spans="1:4" x14ac:dyDescent="0.25">
      <c r="A94" s="3" t="s">
        <v>6</v>
      </c>
      <c r="B94" s="118">
        <v>0</v>
      </c>
      <c r="C94" s="86">
        <v>0</v>
      </c>
      <c r="D94" s="87">
        <f t="shared" si="11"/>
        <v>0</v>
      </c>
    </row>
    <row r="95" spans="1:4" x14ac:dyDescent="0.25">
      <c r="A95" s="3" t="s">
        <v>7</v>
      </c>
      <c r="B95" s="5">
        <f>SUM(B89:B94)</f>
        <v>0</v>
      </c>
      <c r="C95" s="90" t="s">
        <v>264</v>
      </c>
      <c r="D95" s="92">
        <f>SUM(D89:D94)</f>
        <v>0</v>
      </c>
    </row>
    <row r="96" spans="1:4" x14ac:dyDescent="0.25">
      <c r="A96" s="112" t="s">
        <v>289</v>
      </c>
      <c r="B96" s="5">
        <f>B8+B14+B23+B31+B39+B47+B55+B63+B71+B79+B87+B95</f>
        <v>29636</v>
      </c>
      <c r="C96" s="90" t="s">
        <v>264</v>
      </c>
      <c r="D96" s="92">
        <f>D8+D14+D23+D31+D39+D47+D55+D63+D71+D79+D87+D95</f>
        <v>0</v>
      </c>
    </row>
    <row r="97" spans="1:4" x14ac:dyDescent="0.25">
      <c r="A97" s="148" t="s">
        <v>299</v>
      </c>
      <c r="B97" s="149"/>
      <c r="C97" s="150"/>
      <c r="D97" s="120">
        <f>ROUNDUP(D96*5%,2)</f>
        <v>0</v>
      </c>
    </row>
    <row r="98" spans="1:4" ht="15" customHeight="1" x14ac:dyDescent="0.25">
      <c r="A98" s="151" t="s">
        <v>284</v>
      </c>
      <c r="B98" s="152"/>
      <c r="C98" s="153"/>
      <c r="D98" s="121">
        <f>D97+D96</f>
        <v>0</v>
      </c>
    </row>
    <row r="99" spans="1:4" x14ac:dyDescent="0.25">
      <c r="C99" s="122"/>
    </row>
    <row r="102" spans="1:4" x14ac:dyDescent="0.25">
      <c r="C102" s="122"/>
    </row>
  </sheetData>
  <sheetProtection password="CF78" sheet="1" objects="1" scenarios="1"/>
  <mergeCells count="5">
    <mergeCell ref="A1:D1"/>
    <mergeCell ref="C2:D2"/>
    <mergeCell ref="A15:D15"/>
    <mergeCell ref="A97:C97"/>
    <mergeCell ref="A98:C9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24" activeCellId="2" sqref="C3:C9 C13:C20 C24:C28"/>
    </sheetView>
  </sheetViews>
  <sheetFormatPr defaultRowHeight="15" x14ac:dyDescent="0.25"/>
  <cols>
    <col min="1" max="1" width="27" style="39" customWidth="1"/>
    <col min="2" max="2" width="14.5703125" style="39" customWidth="1"/>
    <col min="3" max="3" width="21.7109375" style="40" customWidth="1"/>
    <col min="4" max="4" width="19.7109375" style="40" customWidth="1"/>
  </cols>
  <sheetData>
    <row r="1" spans="1:4" ht="15.75" customHeight="1" thickBot="1" x14ac:dyDescent="0.3">
      <c r="A1" s="154" t="s">
        <v>303</v>
      </c>
      <c r="B1" s="155"/>
      <c r="C1" s="155"/>
      <c r="D1" s="156"/>
    </row>
    <row r="2" spans="1:4" ht="24.75" thickBot="1" x14ac:dyDescent="0.3">
      <c r="A2" s="24" t="s">
        <v>129</v>
      </c>
      <c r="B2" s="25" t="s">
        <v>130</v>
      </c>
      <c r="C2" s="26" t="s">
        <v>131</v>
      </c>
      <c r="D2" s="26" t="s">
        <v>132</v>
      </c>
    </row>
    <row r="3" spans="1:4" ht="15.75" thickBot="1" x14ac:dyDescent="0.3">
      <c r="A3" s="27" t="s">
        <v>146</v>
      </c>
      <c r="B3" s="28">
        <v>1</v>
      </c>
      <c r="C3" s="29">
        <v>0</v>
      </c>
      <c r="D3" s="30">
        <f>B3*C3</f>
        <v>0</v>
      </c>
    </row>
    <row r="4" spans="1:4" ht="15.75" thickBot="1" x14ac:dyDescent="0.3">
      <c r="A4" s="27" t="s">
        <v>133</v>
      </c>
      <c r="B4" s="28">
        <v>1</v>
      </c>
      <c r="C4" s="29">
        <v>0</v>
      </c>
      <c r="D4" s="30">
        <f t="shared" ref="D4:D9" si="0">B4*C4</f>
        <v>0</v>
      </c>
    </row>
    <row r="5" spans="1:4" ht="15.75" thickBot="1" x14ac:dyDescent="0.3">
      <c r="A5" s="27" t="s">
        <v>134</v>
      </c>
      <c r="B5" s="28">
        <v>1</v>
      </c>
      <c r="C5" s="29">
        <v>0</v>
      </c>
      <c r="D5" s="30">
        <f t="shared" si="0"/>
        <v>0</v>
      </c>
    </row>
    <row r="6" spans="1:4" ht="15.75" thickBot="1" x14ac:dyDescent="0.3">
      <c r="A6" s="27" t="s">
        <v>135</v>
      </c>
      <c r="B6" s="28">
        <v>1</v>
      </c>
      <c r="C6" s="29">
        <v>0</v>
      </c>
      <c r="D6" s="30">
        <f t="shared" si="0"/>
        <v>0</v>
      </c>
    </row>
    <row r="7" spans="1:4" ht="15.75" thickBot="1" x14ac:dyDescent="0.3">
      <c r="A7" s="27" t="s">
        <v>136</v>
      </c>
      <c r="B7" s="28">
        <v>1</v>
      </c>
      <c r="C7" s="29">
        <v>0</v>
      </c>
      <c r="D7" s="30">
        <f t="shared" si="0"/>
        <v>0</v>
      </c>
    </row>
    <row r="8" spans="1:4" ht="15.75" thickBot="1" x14ac:dyDescent="0.3">
      <c r="A8" s="27" t="s">
        <v>137</v>
      </c>
      <c r="B8" s="28">
        <v>1</v>
      </c>
      <c r="C8" s="29">
        <v>0</v>
      </c>
      <c r="D8" s="30">
        <f t="shared" si="0"/>
        <v>0</v>
      </c>
    </row>
    <row r="9" spans="1:4" ht="15.75" thickBot="1" x14ac:dyDescent="0.3">
      <c r="A9" s="27" t="s">
        <v>138</v>
      </c>
      <c r="B9" s="28">
        <v>1</v>
      </c>
      <c r="C9" s="29">
        <v>0</v>
      </c>
      <c r="D9" s="30">
        <f t="shared" si="0"/>
        <v>0</v>
      </c>
    </row>
    <row r="10" spans="1:4" ht="15.75" thickBot="1" x14ac:dyDescent="0.3">
      <c r="A10" s="31" t="s">
        <v>7</v>
      </c>
      <c r="B10" s="32">
        <f>SUM(B3:B9)</f>
        <v>7</v>
      </c>
      <c r="C10" s="75" t="s">
        <v>264</v>
      </c>
      <c r="D10" s="76">
        <f>SUM(D3:D9)</f>
        <v>0</v>
      </c>
    </row>
    <row r="11" spans="1:4" ht="15.75" thickBot="1" x14ac:dyDescent="0.3">
      <c r="A11" s="33"/>
      <c r="B11" s="33"/>
      <c r="C11" s="34"/>
      <c r="D11" s="34"/>
    </row>
    <row r="12" spans="1:4" ht="24.75" thickBot="1" x14ac:dyDescent="0.3">
      <c r="A12" s="24" t="s">
        <v>129</v>
      </c>
      <c r="B12" s="25" t="s">
        <v>139</v>
      </c>
      <c r="C12" s="26" t="s">
        <v>131</v>
      </c>
      <c r="D12" s="26" t="s">
        <v>132</v>
      </c>
    </row>
    <row r="13" spans="1:4" ht="15.75" thickBot="1" x14ac:dyDescent="0.3">
      <c r="A13" s="27" t="s">
        <v>148</v>
      </c>
      <c r="B13" s="35">
        <v>2</v>
      </c>
      <c r="C13" s="36">
        <v>0</v>
      </c>
      <c r="D13" s="30">
        <f>B13*C13</f>
        <v>0</v>
      </c>
    </row>
    <row r="14" spans="1:4" ht="15.75" thickBot="1" x14ac:dyDescent="0.3">
      <c r="A14" s="27" t="s">
        <v>262</v>
      </c>
      <c r="B14" s="35">
        <v>2</v>
      </c>
      <c r="C14" s="36">
        <v>0</v>
      </c>
      <c r="D14" s="30">
        <f t="shared" ref="D14:D20" si="1">B14*C14</f>
        <v>0</v>
      </c>
    </row>
    <row r="15" spans="1:4" s="81" customFormat="1" ht="15.75" thickBot="1" x14ac:dyDescent="0.3">
      <c r="A15" s="27" t="s">
        <v>280</v>
      </c>
      <c r="B15" s="35">
        <v>2</v>
      </c>
      <c r="C15" s="36">
        <v>0</v>
      </c>
      <c r="D15" s="30">
        <f t="shared" si="1"/>
        <v>0</v>
      </c>
    </row>
    <row r="16" spans="1:4" ht="15.75" thickBot="1" x14ac:dyDescent="0.3">
      <c r="A16" s="27" t="s">
        <v>141</v>
      </c>
      <c r="B16" s="35">
        <v>2</v>
      </c>
      <c r="C16" s="36">
        <v>0</v>
      </c>
      <c r="D16" s="30">
        <f t="shared" si="1"/>
        <v>0</v>
      </c>
    </row>
    <row r="17" spans="1:4" ht="15.75" thickBot="1" x14ac:dyDescent="0.3">
      <c r="A17" s="27" t="s">
        <v>135</v>
      </c>
      <c r="B17" s="35">
        <v>4</v>
      </c>
      <c r="C17" s="36">
        <v>0</v>
      </c>
      <c r="D17" s="30">
        <f t="shared" si="1"/>
        <v>0</v>
      </c>
    </row>
    <row r="18" spans="1:4" ht="15.75" thickBot="1" x14ac:dyDescent="0.3">
      <c r="A18" s="27" t="s">
        <v>136</v>
      </c>
      <c r="B18" s="35">
        <v>4</v>
      </c>
      <c r="C18" s="36">
        <v>0</v>
      </c>
      <c r="D18" s="30">
        <f t="shared" si="1"/>
        <v>0</v>
      </c>
    </row>
    <row r="19" spans="1:4" s="71" customFormat="1" ht="15.75" thickBot="1" x14ac:dyDescent="0.3">
      <c r="A19" s="27" t="s">
        <v>263</v>
      </c>
      <c r="B19" s="35">
        <v>6</v>
      </c>
      <c r="C19" s="36">
        <v>0</v>
      </c>
      <c r="D19" s="30">
        <f t="shared" si="1"/>
        <v>0</v>
      </c>
    </row>
    <row r="20" spans="1:4" ht="15.75" thickBot="1" x14ac:dyDescent="0.3">
      <c r="A20" s="27" t="s">
        <v>142</v>
      </c>
      <c r="B20" s="35">
        <v>6</v>
      </c>
      <c r="C20" s="36">
        <v>0</v>
      </c>
      <c r="D20" s="30">
        <f t="shared" si="1"/>
        <v>0</v>
      </c>
    </row>
    <row r="21" spans="1:4" ht="15.75" thickBot="1" x14ac:dyDescent="0.3">
      <c r="A21" s="31" t="s">
        <v>7</v>
      </c>
      <c r="B21" s="32">
        <f>SUM(B13:B20)</f>
        <v>28</v>
      </c>
      <c r="C21" s="75" t="s">
        <v>264</v>
      </c>
      <c r="D21" s="76">
        <f>SUM(D13:D20)</f>
        <v>0</v>
      </c>
    </row>
    <row r="22" spans="1:4" ht="15.75" thickBot="1" x14ac:dyDescent="0.3">
      <c r="A22" s="33"/>
      <c r="B22" s="157"/>
      <c r="C22" s="157"/>
      <c r="D22" s="157"/>
    </row>
    <row r="23" spans="1:4" ht="24.75" thickBot="1" x14ac:dyDescent="0.3">
      <c r="A23" s="24" t="s">
        <v>129</v>
      </c>
      <c r="B23" s="25" t="s">
        <v>143</v>
      </c>
      <c r="C23" s="26" t="s">
        <v>131</v>
      </c>
      <c r="D23" s="26" t="s">
        <v>132</v>
      </c>
    </row>
    <row r="24" spans="1:4" ht="15.75" thickBot="1" x14ac:dyDescent="0.3">
      <c r="A24" s="37" t="s">
        <v>144</v>
      </c>
      <c r="B24" s="35">
        <v>2</v>
      </c>
      <c r="C24" s="29">
        <v>0</v>
      </c>
      <c r="D24" s="38">
        <f>B24*C24</f>
        <v>0</v>
      </c>
    </row>
    <row r="25" spans="1:4" ht="15.75" thickBot="1" x14ac:dyDescent="0.3">
      <c r="A25" s="27" t="s">
        <v>135</v>
      </c>
      <c r="B25" s="35">
        <v>2</v>
      </c>
      <c r="C25" s="29">
        <v>0</v>
      </c>
      <c r="D25" s="38">
        <f t="shared" ref="D25:D28" si="2">B25*C25</f>
        <v>0</v>
      </c>
    </row>
    <row r="26" spans="1:4" s="81" customFormat="1" ht="15.75" thickBot="1" x14ac:dyDescent="0.3">
      <c r="A26" s="27" t="s">
        <v>281</v>
      </c>
      <c r="B26" s="35">
        <v>2</v>
      </c>
      <c r="C26" s="29">
        <v>0</v>
      </c>
      <c r="D26" s="38">
        <f t="shared" si="2"/>
        <v>0</v>
      </c>
    </row>
    <row r="27" spans="1:4" ht="15.75" thickBot="1" x14ac:dyDescent="0.3">
      <c r="A27" s="27" t="s">
        <v>136</v>
      </c>
      <c r="B27" s="35">
        <v>4</v>
      </c>
      <c r="C27" s="29">
        <v>0</v>
      </c>
      <c r="D27" s="38">
        <f t="shared" si="2"/>
        <v>0</v>
      </c>
    </row>
    <row r="28" spans="1:4" s="71" customFormat="1" ht="15.75" thickBot="1" x14ac:dyDescent="0.3">
      <c r="A28" s="27" t="s">
        <v>142</v>
      </c>
      <c r="B28" s="35">
        <v>2</v>
      </c>
      <c r="C28" s="72">
        <v>0</v>
      </c>
      <c r="D28" s="38">
        <f t="shared" si="2"/>
        <v>0</v>
      </c>
    </row>
    <row r="29" spans="1:4" ht="15.75" thickBot="1" x14ac:dyDescent="0.3">
      <c r="A29" s="31" t="s">
        <v>7</v>
      </c>
      <c r="B29" s="32">
        <f>SUM(B24:B28)</f>
        <v>12</v>
      </c>
      <c r="C29" s="75" t="s">
        <v>264</v>
      </c>
      <c r="D29" s="76">
        <f>SUM(D24:D28)</f>
        <v>0</v>
      </c>
    </row>
    <row r="30" spans="1:4" ht="15.75" thickBot="1" x14ac:dyDescent="0.3"/>
    <row r="31" spans="1:4" ht="15.75" thickBot="1" x14ac:dyDescent="0.3">
      <c r="A31" s="41" t="s">
        <v>145</v>
      </c>
      <c r="B31" s="42">
        <f>B10+B21+B29</f>
        <v>47</v>
      </c>
      <c r="C31" s="113" t="s">
        <v>264</v>
      </c>
      <c r="D31" s="110">
        <f>D10+D21+D29</f>
        <v>0</v>
      </c>
    </row>
  </sheetData>
  <sheetProtection password="CF78" sheet="1" objects="1" scenarios="1"/>
  <mergeCells count="2">
    <mergeCell ref="A1:D1"/>
    <mergeCell ref="B22:D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9" activeCellId="2" sqref="C3:C7 C11:C15 C19"/>
    </sheetView>
  </sheetViews>
  <sheetFormatPr defaultRowHeight="15" x14ac:dyDescent="0.25"/>
  <cols>
    <col min="1" max="1" width="20.140625" style="39" customWidth="1"/>
    <col min="2" max="2" width="17.28515625" style="39" customWidth="1"/>
    <col min="3" max="3" width="18.140625" style="40" customWidth="1"/>
    <col min="4" max="4" width="20.7109375" style="40" customWidth="1"/>
  </cols>
  <sheetData>
    <row r="1" spans="1:4" ht="15.75" customHeight="1" thickBot="1" x14ac:dyDescent="0.3">
      <c r="A1" s="158" t="s">
        <v>304</v>
      </c>
      <c r="B1" s="159"/>
      <c r="C1" s="159"/>
      <c r="D1" s="160"/>
    </row>
    <row r="2" spans="1:4" ht="24.75" thickBot="1" x14ac:dyDescent="0.3">
      <c r="A2" s="43" t="s">
        <v>129</v>
      </c>
      <c r="B2" s="44" t="s">
        <v>130</v>
      </c>
      <c r="C2" s="45" t="s">
        <v>131</v>
      </c>
      <c r="D2" s="45" t="s">
        <v>132</v>
      </c>
    </row>
    <row r="3" spans="1:4" ht="15.75" thickBot="1" x14ac:dyDescent="0.3">
      <c r="A3" s="27" t="s">
        <v>146</v>
      </c>
      <c r="B3" s="28">
        <v>1</v>
      </c>
      <c r="C3" s="46">
        <v>0</v>
      </c>
      <c r="D3" s="47">
        <f>B3*C3</f>
        <v>0</v>
      </c>
    </row>
    <row r="4" spans="1:4" ht="15.75" thickBot="1" x14ac:dyDescent="0.3">
      <c r="A4" s="27" t="s">
        <v>134</v>
      </c>
      <c r="B4" s="28">
        <v>1</v>
      </c>
      <c r="C4" s="46">
        <v>0</v>
      </c>
      <c r="D4" s="47">
        <f t="shared" ref="D4:D7" si="0">B4*C4</f>
        <v>0</v>
      </c>
    </row>
    <row r="5" spans="1:4" ht="15.75" thickBot="1" x14ac:dyDescent="0.3">
      <c r="A5" s="27" t="s">
        <v>135</v>
      </c>
      <c r="B5" s="28">
        <v>2</v>
      </c>
      <c r="C5" s="46">
        <v>0</v>
      </c>
      <c r="D5" s="47">
        <f t="shared" si="0"/>
        <v>0</v>
      </c>
    </row>
    <row r="6" spans="1:4" ht="15.75" thickBot="1" x14ac:dyDescent="0.3">
      <c r="A6" s="27" t="s">
        <v>142</v>
      </c>
      <c r="B6" s="28">
        <v>1</v>
      </c>
      <c r="C6" s="46">
        <v>0</v>
      </c>
      <c r="D6" s="47">
        <f t="shared" si="0"/>
        <v>0</v>
      </c>
    </row>
    <row r="7" spans="1:4" ht="15.75" thickBot="1" x14ac:dyDescent="0.3">
      <c r="A7" s="27" t="s">
        <v>138</v>
      </c>
      <c r="B7" s="28">
        <v>1</v>
      </c>
      <c r="C7" s="46">
        <v>0</v>
      </c>
      <c r="D7" s="47">
        <f t="shared" si="0"/>
        <v>0</v>
      </c>
    </row>
    <row r="8" spans="1:4" ht="15.75" thickBot="1" x14ac:dyDescent="0.3">
      <c r="A8" s="31" t="s">
        <v>147</v>
      </c>
      <c r="B8" s="44">
        <f>SUM(B3:B7)</f>
        <v>6</v>
      </c>
      <c r="C8" s="79" t="s">
        <v>264</v>
      </c>
      <c r="D8" s="77">
        <f>SUM(D3:D7)</f>
        <v>0</v>
      </c>
    </row>
    <row r="9" spans="1:4" ht="15.75" thickBot="1" x14ac:dyDescent="0.3"/>
    <row r="10" spans="1:4" ht="24.75" thickBot="1" x14ac:dyDescent="0.3">
      <c r="A10" s="48" t="s">
        <v>129</v>
      </c>
      <c r="B10" s="25" t="s">
        <v>139</v>
      </c>
      <c r="C10" s="26" t="s">
        <v>131</v>
      </c>
      <c r="D10" s="26" t="s">
        <v>132</v>
      </c>
    </row>
    <row r="11" spans="1:4" ht="15.75" thickBot="1" x14ac:dyDescent="0.3">
      <c r="A11" s="27" t="s">
        <v>148</v>
      </c>
      <c r="B11" s="28">
        <v>2</v>
      </c>
      <c r="C11" s="36">
        <v>0</v>
      </c>
      <c r="D11" s="47">
        <f>B11*C11</f>
        <v>0</v>
      </c>
    </row>
    <row r="12" spans="1:4" ht="15.75" thickBot="1" x14ac:dyDescent="0.3">
      <c r="A12" s="27" t="s">
        <v>133</v>
      </c>
      <c r="B12" s="28">
        <v>2</v>
      </c>
      <c r="C12" s="36">
        <v>0</v>
      </c>
      <c r="D12" s="47">
        <f t="shared" ref="D12:D14" si="1">B12*C12</f>
        <v>0</v>
      </c>
    </row>
    <row r="13" spans="1:4" ht="15.75" thickBot="1" x14ac:dyDescent="0.3">
      <c r="A13" s="27" t="s">
        <v>140</v>
      </c>
      <c r="B13" s="28">
        <v>2</v>
      </c>
      <c r="C13" s="36">
        <v>0</v>
      </c>
      <c r="D13" s="47">
        <f t="shared" si="1"/>
        <v>0</v>
      </c>
    </row>
    <row r="14" spans="1:4" ht="15.75" thickBot="1" x14ac:dyDescent="0.3">
      <c r="A14" s="27" t="s">
        <v>135</v>
      </c>
      <c r="B14" s="28">
        <v>14</v>
      </c>
      <c r="C14" s="36">
        <v>0</v>
      </c>
      <c r="D14" s="47">
        <f t="shared" si="1"/>
        <v>0</v>
      </c>
    </row>
    <row r="15" spans="1:4" ht="15.75" thickBot="1" x14ac:dyDescent="0.3">
      <c r="A15" s="27" t="s">
        <v>142</v>
      </c>
      <c r="B15" s="28">
        <v>4</v>
      </c>
      <c r="C15" s="36">
        <v>0</v>
      </c>
      <c r="D15" s="47">
        <f>B15*C15</f>
        <v>0</v>
      </c>
    </row>
    <row r="16" spans="1:4" ht="15.75" thickBot="1" x14ac:dyDescent="0.3">
      <c r="A16" s="31" t="s">
        <v>147</v>
      </c>
      <c r="B16" s="44">
        <f>SUM(B11:B15)</f>
        <v>24</v>
      </c>
      <c r="C16" s="79" t="s">
        <v>264</v>
      </c>
      <c r="D16" s="74">
        <f>SUM(D11:D15)</f>
        <v>0</v>
      </c>
    </row>
    <row r="17" spans="1:4" ht="15.75" thickBot="1" x14ac:dyDescent="0.3"/>
    <row r="18" spans="1:4" ht="24.75" thickBot="1" x14ac:dyDescent="0.3">
      <c r="A18" s="48" t="s">
        <v>129</v>
      </c>
      <c r="B18" s="25" t="s">
        <v>143</v>
      </c>
      <c r="C18" s="26" t="s">
        <v>131</v>
      </c>
      <c r="D18" s="26" t="s">
        <v>132</v>
      </c>
    </row>
    <row r="19" spans="1:4" ht="15.75" thickBot="1" x14ac:dyDescent="0.3">
      <c r="A19" s="27" t="s">
        <v>135</v>
      </c>
      <c r="B19" s="28">
        <v>6</v>
      </c>
      <c r="C19" s="46">
        <v>0</v>
      </c>
      <c r="D19" s="38">
        <f>B19*C19</f>
        <v>0</v>
      </c>
    </row>
    <row r="20" spans="1:4" ht="15.75" thickBot="1" x14ac:dyDescent="0.3">
      <c r="A20" s="31" t="s">
        <v>147</v>
      </c>
      <c r="B20" s="44">
        <f>B19</f>
        <v>6</v>
      </c>
      <c r="C20" s="79" t="s">
        <v>264</v>
      </c>
      <c r="D20" s="78">
        <f>D19</f>
        <v>0</v>
      </c>
    </row>
    <row r="21" spans="1:4" ht="15.75" thickBot="1" x14ac:dyDescent="0.3"/>
    <row r="22" spans="1:4" ht="15.75" thickBot="1" x14ac:dyDescent="0.3">
      <c r="A22" s="41" t="s">
        <v>145</v>
      </c>
      <c r="B22" s="25">
        <f>B8+B16+B20</f>
        <v>36</v>
      </c>
      <c r="C22" s="79" t="s">
        <v>264</v>
      </c>
      <c r="D22" s="70">
        <f>D8+D16+D20</f>
        <v>0</v>
      </c>
    </row>
  </sheetData>
  <sheetProtection password="CF78"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2" workbookViewId="0">
      <selection activeCell="C26" activeCellId="2" sqref="C3:C8 C14:C20 C26"/>
    </sheetView>
  </sheetViews>
  <sheetFormatPr defaultRowHeight="15" x14ac:dyDescent="0.25"/>
  <cols>
    <col min="1" max="1" width="27.42578125" style="81" customWidth="1"/>
    <col min="2" max="2" width="20.28515625" style="81" customWidth="1"/>
    <col min="3" max="3" width="36.85546875" style="81" customWidth="1"/>
    <col min="4" max="4" width="27.28515625" style="81" customWidth="1"/>
    <col min="5" max="16384" width="9.140625" style="81"/>
  </cols>
  <sheetData>
    <row r="1" spans="1:8" ht="15.75" customHeight="1" thickBot="1" x14ac:dyDescent="0.3">
      <c r="A1" s="162" t="s">
        <v>129</v>
      </c>
      <c r="B1" s="154" t="s">
        <v>290</v>
      </c>
      <c r="C1" s="155"/>
      <c r="D1" s="156"/>
    </row>
    <row r="2" spans="1:8" ht="24.75" thickBot="1" x14ac:dyDescent="0.3">
      <c r="A2" s="163"/>
      <c r="B2" s="44" t="s">
        <v>130</v>
      </c>
      <c r="C2" s="44" t="s">
        <v>131</v>
      </c>
      <c r="D2" s="44" t="s">
        <v>132</v>
      </c>
    </row>
    <row r="3" spans="1:8" ht="15.75" thickBot="1" x14ac:dyDescent="0.3">
      <c r="A3" s="132" t="s">
        <v>146</v>
      </c>
      <c r="B3" s="133">
        <v>1</v>
      </c>
      <c r="C3" s="123">
        <v>0</v>
      </c>
      <c r="D3" s="124">
        <f t="shared" ref="D3:D8" si="0">B3*C3</f>
        <v>0</v>
      </c>
    </row>
    <row r="4" spans="1:8" ht="15.75" customHeight="1" thickBot="1" x14ac:dyDescent="0.3">
      <c r="A4" s="132" t="s">
        <v>291</v>
      </c>
      <c r="B4" s="133">
        <v>1</v>
      </c>
      <c r="C4" s="123">
        <v>0</v>
      </c>
      <c r="D4" s="124">
        <f t="shared" si="0"/>
        <v>0</v>
      </c>
    </row>
    <row r="5" spans="1:8" ht="15.75" thickBot="1" x14ac:dyDescent="0.3">
      <c r="A5" s="132" t="s">
        <v>135</v>
      </c>
      <c r="B5" s="133">
        <v>1</v>
      </c>
      <c r="C5" s="123">
        <v>0</v>
      </c>
      <c r="D5" s="124">
        <f t="shared" si="0"/>
        <v>0</v>
      </c>
    </row>
    <row r="6" spans="1:8" ht="15.75" thickBot="1" x14ac:dyDescent="0.3">
      <c r="A6" s="132" t="s">
        <v>292</v>
      </c>
      <c r="B6" s="133">
        <v>1</v>
      </c>
      <c r="C6" s="123">
        <v>0</v>
      </c>
      <c r="D6" s="124">
        <f t="shared" si="0"/>
        <v>0</v>
      </c>
    </row>
    <row r="7" spans="1:8" ht="15.75" thickBot="1" x14ac:dyDescent="0.3">
      <c r="A7" s="132" t="s">
        <v>138</v>
      </c>
      <c r="B7" s="133">
        <v>1</v>
      </c>
      <c r="C7" s="123">
        <v>0</v>
      </c>
      <c r="D7" s="124">
        <f t="shared" si="0"/>
        <v>0</v>
      </c>
    </row>
    <row r="8" spans="1:8" ht="15.75" thickBot="1" x14ac:dyDescent="0.3">
      <c r="A8" s="132" t="s">
        <v>293</v>
      </c>
      <c r="B8" s="133">
        <v>1</v>
      </c>
      <c r="C8" s="123">
        <v>0</v>
      </c>
      <c r="D8" s="124">
        <f t="shared" si="0"/>
        <v>0</v>
      </c>
    </row>
    <row r="9" spans="1:8" ht="15.75" thickBot="1" x14ac:dyDescent="0.3">
      <c r="A9" s="43" t="s">
        <v>147</v>
      </c>
      <c r="B9" s="44">
        <f>SUM(B3:B8)</f>
        <v>6</v>
      </c>
      <c r="C9" s="125" t="s">
        <v>264</v>
      </c>
      <c r="D9" s="126">
        <f>SUM(D3:D8)</f>
        <v>0</v>
      </c>
    </row>
    <row r="11" spans="1:8" ht="15.75" thickBot="1" x14ac:dyDescent="0.3"/>
    <row r="12" spans="1:8" ht="15.75" customHeight="1" thickBot="1" x14ac:dyDescent="0.3">
      <c r="A12" s="162" t="s">
        <v>129</v>
      </c>
      <c r="B12" s="154" t="s">
        <v>294</v>
      </c>
      <c r="C12" s="155"/>
      <c r="D12" s="156"/>
    </row>
    <row r="13" spans="1:8" ht="24.75" thickBot="1" x14ac:dyDescent="0.3">
      <c r="A13" s="163"/>
      <c r="B13" s="44" t="s">
        <v>295</v>
      </c>
      <c r="C13" s="44" t="s">
        <v>131</v>
      </c>
      <c r="D13" s="44" t="s">
        <v>132</v>
      </c>
      <c r="H13" s="122"/>
    </row>
    <row r="14" spans="1:8" ht="15.75" customHeight="1" thickBot="1" x14ac:dyDescent="0.3">
      <c r="A14" s="43" t="s">
        <v>148</v>
      </c>
      <c r="B14" s="32">
        <v>2</v>
      </c>
      <c r="C14" s="123">
        <v>0</v>
      </c>
      <c r="D14" s="124">
        <f t="shared" ref="D14:D19" si="1">C14*B14</f>
        <v>0</v>
      </c>
    </row>
    <row r="15" spans="1:8" ht="15.75" thickBot="1" x14ac:dyDescent="0.3">
      <c r="A15" s="43" t="s">
        <v>133</v>
      </c>
      <c r="B15" s="32">
        <v>2</v>
      </c>
      <c r="C15" s="123">
        <v>0</v>
      </c>
      <c r="D15" s="124">
        <f t="shared" si="1"/>
        <v>0</v>
      </c>
    </row>
    <row r="16" spans="1:8" ht="15.75" thickBot="1" x14ac:dyDescent="0.3">
      <c r="A16" s="43" t="s">
        <v>135</v>
      </c>
      <c r="B16" s="32">
        <v>6</v>
      </c>
      <c r="C16" s="123">
        <v>0</v>
      </c>
      <c r="D16" s="124">
        <f t="shared" si="1"/>
        <v>0</v>
      </c>
    </row>
    <row r="17" spans="1:7" ht="15.75" thickBot="1" x14ac:dyDescent="0.3">
      <c r="A17" s="43" t="s">
        <v>140</v>
      </c>
      <c r="B17" s="32">
        <v>2</v>
      </c>
      <c r="C17" s="123">
        <v>0</v>
      </c>
      <c r="D17" s="124">
        <f t="shared" si="1"/>
        <v>0</v>
      </c>
    </row>
    <row r="18" spans="1:7" ht="15.75" thickBot="1" x14ac:dyDescent="0.3">
      <c r="A18" s="43" t="s">
        <v>296</v>
      </c>
      <c r="B18" s="32">
        <v>2</v>
      </c>
      <c r="C18" s="123">
        <v>0</v>
      </c>
      <c r="D18" s="124">
        <f t="shared" si="1"/>
        <v>0</v>
      </c>
    </row>
    <row r="19" spans="1:7" ht="15.75" thickBot="1" x14ac:dyDescent="0.3">
      <c r="A19" s="43" t="s">
        <v>141</v>
      </c>
      <c r="B19" s="32">
        <v>2</v>
      </c>
      <c r="C19" s="123">
        <v>0</v>
      </c>
      <c r="D19" s="124">
        <f t="shared" si="1"/>
        <v>0</v>
      </c>
    </row>
    <row r="20" spans="1:7" ht="15.75" thickBot="1" x14ac:dyDescent="0.3">
      <c r="A20" s="43" t="s">
        <v>142</v>
      </c>
      <c r="B20" s="32">
        <v>4</v>
      </c>
      <c r="C20" s="127">
        <v>0</v>
      </c>
      <c r="D20" s="124">
        <f>C20*B20</f>
        <v>0</v>
      </c>
    </row>
    <row r="21" spans="1:7" ht="15.75" thickBot="1" x14ac:dyDescent="0.3">
      <c r="A21" s="31" t="s">
        <v>147</v>
      </c>
      <c r="B21" s="32">
        <f>SUM(B14:B20)</f>
        <v>20</v>
      </c>
      <c r="C21" s="128" t="s">
        <v>264</v>
      </c>
      <c r="D21" s="126">
        <f>SUM(D14:D20)</f>
        <v>0</v>
      </c>
    </row>
    <row r="23" spans="1:7" ht="15.75" thickBot="1" x14ac:dyDescent="0.3"/>
    <row r="24" spans="1:7" ht="15.75" customHeight="1" thickBot="1" x14ac:dyDescent="0.3">
      <c r="A24" s="162" t="s">
        <v>129</v>
      </c>
      <c r="B24" s="154" t="s">
        <v>294</v>
      </c>
      <c r="C24" s="155"/>
      <c r="D24" s="156"/>
    </row>
    <row r="25" spans="1:7" ht="24.75" thickBot="1" x14ac:dyDescent="0.3">
      <c r="A25" s="163"/>
      <c r="B25" s="44" t="s">
        <v>297</v>
      </c>
      <c r="C25" s="44" t="s">
        <v>131</v>
      </c>
      <c r="D25" s="44" t="s">
        <v>132</v>
      </c>
    </row>
    <row r="26" spans="1:7" ht="15.75" thickBot="1" x14ac:dyDescent="0.3">
      <c r="A26" s="43" t="s">
        <v>135</v>
      </c>
      <c r="B26" s="32">
        <v>2</v>
      </c>
      <c r="C26" s="123">
        <v>0</v>
      </c>
      <c r="D26" s="124">
        <f>B26*C26</f>
        <v>0</v>
      </c>
    </row>
    <row r="27" spans="1:7" ht="15.75" thickBot="1" x14ac:dyDescent="0.3">
      <c r="A27" s="31" t="s">
        <v>147</v>
      </c>
      <c r="B27" s="32">
        <f>SUM(B26:B26)</f>
        <v>2</v>
      </c>
      <c r="C27" s="129" t="s">
        <v>264</v>
      </c>
      <c r="D27" s="126">
        <f>SUM(D26:D26)</f>
        <v>0</v>
      </c>
    </row>
    <row r="29" spans="1:7" x14ac:dyDescent="0.25">
      <c r="A29" s="33"/>
      <c r="B29" s="39"/>
      <c r="C29" s="39"/>
      <c r="D29" s="39"/>
    </row>
    <row r="30" spans="1:7" ht="15.75" thickBot="1" x14ac:dyDescent="0.3">
      <c r="A30" s="39"/>
      <c r="B30" s="39"/>
      <c r="C30" s="39"/>
      <c r="D30" s="39"/>
    </row>
    <row r="31" spans="1:7" ht="15.75" customHeight="1" thickBot="1" x14ac:dyDescent="0.3">
      <c r="A31" s="154" t="s">
        <v>298</v>
      </c>
      <c r="B31" s="161"/>
      <c r="C31" s="130">
        <f>B9+B21+B27</f>
        <v>28</v>
      </c>
      <c r="D31" s="131">
        <f>D9+D21+D27</f>
        <v>0</v>
      </c>
    </row>
    <row r="32" spans="1:7" x14ac:dyDescent="0.25">
      <c r="G32" s="122"/>
    </row>
  </sheetData>
  <sheetProtection password="CF78" sheet="1" objects="1" scenarios="1"/>
  <mergeCells count="7">
    <mergeCell ref="A31:B31"/>
    <mergeCell ref="A1:A2"/>
    <mergeCell ref="B1:D1"/>
    <mergeCell ref="A12:A13"/>
    <mergeCell ref="B12:D12"/>
    <mergeCell ref="A24:A25"/>
    <mergeCell ref="B24:D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IV VALOR TOTAL</vt:lpstr>
      <vt:lpstr>IV-A ALIM COMPLEM</vt:lpstr>
      <vt:lpstr>IV-B FORM INF</vt:lpstr>
      <vt:lpstr>IV-C CUSTO UNIT E TOTAL HMAE</vt:lpstr>
      <vt:lpstr>IV-C CUSTO UNIT E TOTAL HMULHER</vt:lpstr>
      <vt:lpstr>IV-C CUSTO UNIT E TOTAL HTO BAI</vt:lpstr>
      <vt:lpstr>IV-D CUSTO PESS MIN HMAE</vt:lpstr>
      <vt:lpstr>IV-D CUSTO PESS MIN HMULHER</vt:lpstr>
      <vt:lpstr>IV-D CUSTO PESS MIN HTO BAIX</vt:lpstr>
      <vt:lpstr>IV-E PLAN ABERTA PESS MIN</vt:lpstr>
      <vt:lpstr>IV-F RESUMO COTAÇÃO LT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cp:lastPrinted>2023-09-13T17:12:09Z</cp:lastPrinted>
  <dcterms:created xsi:type="dcterms:W3CDTF">2023-08-12T21:27:07Z</dcterms:created>
  <dcterms:modified xsi:type="dcterms:W3CDTF">2024-03-21T00:51:42Z</dcterms:modified>
</cp:coreProperties>
</file>